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20" documentId="120_S{2AC9BD13-BADA-5192-A53E-5A8FF88502F6}" xr6:coauthVersionLast="47" xr6:coauthVersionMax="47" xr10:uidLastSave="{D9E69DFC-A878-4BDF-81BC-690E98B0ACD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<sst xmlns="http://schemas.openxmlformats.org/spreadsheetml/2006/main" count="180271" uniqueCount="39120">
  <si>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</si>
  <si>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</si>
  <si>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</si>
  <si>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</si>
  <si>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</si>
  <si>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</si>
  <si>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</si>
  <si>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</si>
  <si>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</si>
  <si>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</si>
  <si>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</si>
  <si>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</si>
  <si>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</si>
  <si>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</si>
  <si>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</si>
  <si>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</si>
  <si>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</si>
  <si>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</si>
  <si>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</si>
  <si>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</si>
  <si>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</si>
  <si>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</si>
  <si>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</si>
  <si>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</si>
  <si>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</si>
  <si>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</si>
  <si>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</si>
  <si>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</si>
  <si>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</si>
  <si>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</si>
  <si>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</si>
  <si>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</si>
  <si>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</si>
  <si>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</si>
  <si>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</si>
  <si>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</si>
  <si>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</si>
  <si>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</si>
  <si>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</si>
  <si>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</si>
  <si>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</si>
  <si>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</si>
  <si>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</si>
  <si>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</si>
  <si>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</si>
  <si>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</si>
  <si>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</si>
  <si>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</si>
  <si>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</si>
  <si>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</si>
  <si>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</si>
  <si>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</si>
  <si>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</si>
  <si>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</si>
  <si>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</si>
  <si>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</si>
  <si>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</si>
  <si>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</si>
  <si>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</si>
  <si>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</si>
  <si>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</si>
  <si>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</si>
  <si>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</si>
  <si>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</si>
  <si>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</si>
  <si>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</si>
  <si>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</si>
  <si>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</si>
  <si>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</si>
  <si>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</si>
  <si>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</si>
  <si>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</si>
  <si>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</si>
  <si>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</si>
  <si>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</si>
  <si>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</si>
  <si>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</si>
  <si>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</si>
  <si>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</si>
  <si>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</si>
  <si>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</si>
  <si>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</si>
  <si>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</si>
  <si>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</si>
  <si>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</si>
  <si>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</si>
  <si>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</si>
  <si>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</si>
  <si>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</si>
  <si>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</si>
  <si>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</si>
  <si>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</si>
  <si>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</si>
  <si>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</si>
  <si>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</si>
  <si>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</si>
  <si>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</si>
  <si>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</si>
  <si>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</si>
  <si>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</si>
  <si>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</si>
  <si>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</si>
  <si>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</si>
  <si>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</si>
  <si>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</si>
  <si>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</si>
  <si>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</si>
  <si>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</si>
  <si>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</si>
  <si>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</si>
  <si>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</si>
  <si>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</si>
  <si>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</si>
  <si>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</si>
  <si>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</si>
  <si>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</si>
  <si>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</si>
  <si>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</si>
  <si>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</si>
  <si>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</si>
  <si>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</si>
  <si>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</si>
  <si>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</si>
  <si>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</si>
  <si>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</si>
  <si>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</si>
  <si>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</si>
  <si>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</si>
  <si>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</si>
  <si>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</si>
  <si>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</si>
  <si>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</si>
  <si>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</si>
  <si>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</si>
  <si>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</si>
  <si>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</si>
  <si>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</si>
  <si>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</si>
  <si>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</si>
  <si>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</si>
  <si>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</si>
  <si>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</si>
  <si>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</si>
  <si>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</si>
  <si>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</si>
  <si>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</si>
  <si>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</si>
  <si>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</si>
  <si>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</si>
  <si>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</si>
  <si>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</si>
  <si>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</si>
  <si>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</si>
  <si>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</si>
  <si>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</si>
  <si>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</si>
  <si>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</si>
  <si>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</si>
  <si>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</si>
  <si>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</si>
  <si>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</si>
  <si>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</si>
  <si>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</si>
  <si>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</si>
  <si>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</si>
  <si>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</si>
  <si>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</si>
  <si>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</si>
  <si>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</si>
  <si>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</si>
  <si>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</si>
  <si>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</si>
  <si>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</si>
  <si>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</si>
  <si>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</si>
  <si>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</si>
  <si>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</si>
  <si>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</si>
  <si>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</si>
  <si>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</si>
  <si>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</si>
  <si>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</si>
  <si>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</si>
  <si>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</si>
  <si>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</si>
  <si>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</si>
  <si>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</si>
  <si>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</si>
  <si>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</si>
  <si>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</si>
  <si>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</si>
  <si>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</si>
  <si>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</si>
  <si>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</si>
  <si>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</si>
  <si>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</si>
  <si>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</si>
  <si>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</si>
  <si>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</si>
  <si>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</si>
  <si>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</si>
  <si>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</si>
  <si>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</si>
  <si>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</si>
  <si>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</si>
  <si>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</si>
  <si>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</si>
  <si>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</si>
  <si>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</si>
  <si>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</si>
  <si>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</si>
  <si>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</si>
  <si>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</si>
  <si>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</si>
  <si>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</si>
  <si>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</si>
  <si>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</si>
  <si>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</si>
  <si>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</si>
  <si>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</si>
  <si>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</si>
  <si>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</si>
  <si>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</si>
  <si>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</si>
  <si>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</si>
  <si>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</si>
  <si>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</si>
  <si>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</si>
  <si>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</si>
  <si>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</si>
  <si>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</si>
  <si>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</si>
  <si>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</si>
  <si>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</si>
  <si>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</si>
  <si>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</si>
  <si>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</si>
  <si>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</si>
  <si>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</si>
  <si>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</si>
  <si>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</si>
  <si>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</si>
  <si>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</si>
  <si>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</si>
  <si>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</si>
  <si>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</si>
  <si>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</si>
  <si>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</si>
  <si>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</si>
  <si>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</si>
  <si>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</si>
  <si>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</si>
  <si>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</si>
  <si>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</si>
  <si>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</si>
  <si>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</si>
  <si>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</si>
  <si>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</si>
  <si>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</si>
  <si>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</si>
  <si>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</si>
  <si>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</si>
  <si>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</si>
  <si>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</si>
  <si>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</si>
  <si>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</si>
  <si>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</si>
  <si>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</si>
  <si>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</si>
  <si>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</si>
  <si>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</si>
  <si>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</si>
  <si>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</si>
  <si>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</si>
  <si>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</si>
  <si>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</si>
  <si>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</si>
  <si>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</si>
  <si>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</si>
  <si>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</si>
  <si>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</si>
  <si>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</si>
  <si>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</si>
  <si>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</si>
  <si>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</si>
  <si>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</si>
  <si>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</si>
  <si>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</si>
  <si>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</si>
  <si>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</si>
  <si>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</si>
  <si>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</si>
  <si>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</si>
  <si>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</si>
  <si>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</si>
  <si>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</si>
  <si>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</si>
  <si>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</si>
  <si>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</si>
  <si>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</si>
  <si>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</si>
  <si>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</si>
  <si>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</si>
  <si>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</si>
  <si>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</si>
  <si>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</si>
  <si>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</si>
  <si>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</si>
  <si>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</si>
  <si>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</si>
  <si>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</si>
  <si>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</si>
  <si>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</si>
  <si>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</si>
  <si>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</si>
  <si>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</si>
  <si>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</si>
  <si>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</si>
  <si>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</si>
  <si>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</si>
  <si>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</si>
  <si>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</si>
  <si>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</si>
  <si>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</si>
  <si>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</si>
  <si>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</si>
  <si>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</si>
  <si>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</si>
  <si>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</si>
  <si>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</si>
  <si>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</si>
  <si>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</si>
  <si>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</si>
  <si>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</si>
  <si>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</si>
  <si>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</si>
  <si>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</si>
  <si>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</si>
  <si>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</si>
  <si>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</si>
  <si>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</si>
  <si>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</si>
  <si>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</si>
  <si>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</si>
  <si>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</si>
  <si>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</si>
  <si>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</si>
  <si>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</si>
  <si>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</si>
  <si>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</si>
  <si>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</si>
  <si>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</si>
  <si>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</si>
  <si>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</si>
  <si>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</si>
  <si>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</si>
  <si>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</si>
  <si>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</si>
  <si>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</si>
  <si>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</si>
  <si>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</si>
  <si>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</si>
  <si>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</si>
  <si>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</si>
  <si>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</si>
  <si>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</si>
  <si>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</si>
  <si>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</si>
  <si>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</si>
  <si>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</si>
  <si>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</si>
  <si>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</si>
  <si>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</si>
  <si>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</si>
  <si>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</si>
  <si>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</si>
  <si>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</si>
  <si>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</si>
  <si>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</si>
  <si>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</si>
  <si>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</si>
  <si>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</si>
  <si>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</si>
  <si>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</si>
  <si>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</si>
  <si>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</si>
  <si>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</si>
  <si>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</si>
  <si>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</si>
  <si>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</si>
  <si>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</si>
  <si>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</si>
  <si>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</si>
  <si>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</si>
  <si>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</si>
  <si>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</si>
  <si>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</si>
  <si>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</si>
  <si>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</si>
  <si>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</si>
  <si>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</si>
  <si>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</si>
  <si>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</si>
  <si>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</si>
  <si>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</si>
  <si>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</si>
  <si>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</si>
  <si>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</si>
  <si>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</si>
  <si>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</si>
  <si>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</si>
  <si>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</si>
  <si>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</si>
  <si>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</si>
  <si>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</si>
  <si>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</si>
  <si>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</si>
  <si>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</si>
  <si>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</si>
  <si>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</si>
  <si>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</si>
  <si>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</si>
  <si>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</si>
  <si>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</si>
  <si>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</si>
  <si>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</si>
  <si>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</si>
  <si>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</si>
  <si>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</si>
  <si>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</si>
  <si>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</si>
  <si>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</si>
  <si>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</si>
  <si>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</si>
  <si>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</si>
  <si>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</si>
  <si>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</si>
  <si>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</si>
  <si>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</si>
  <si>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</si>
  <si>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</si>
  <si>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</si>
  <si>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</si>
  <si>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</si>
  <si>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</si>
  <si>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</si>
  <si>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</si>
  <si>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</si>
  <si>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</si>
  <si>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</si>
  <si>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</si>
  <si>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</si>
  <si>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</si>
  <si>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</si>
  <si>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</si>
  <si>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</si>
  <si>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</si>
  <si>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</si>
  <si>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</si>
  <si>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</si>
  <si>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</si>
  <si>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</si>
  <si>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</si>
  <si>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</si>
  <si>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</si>
  <si>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</si>
  <si>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</si>
  <si>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</si>
  <si>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</si>
  <si>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</si>
  <si>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</si>
  <si>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</si>
  <si>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</si>
  <si>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</si>
  <si>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</si>
  <si>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</si>
  <si>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</si>
  <si>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</si>
  <si>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</si>
  <si>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</si>
  <si>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</si>
  <si>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</si>
  <si>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</si>
  <si>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</si>
  <si>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</si>
  <si>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</si>
  <si>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</si>
  <si>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</si>
  <si>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</si>
  <si>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</si>
  <si>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</si>
  <si>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</si>
  <si>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</si>
  <si>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</si>
  <si>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</si>
  <si>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</si>
  <si>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</si>
  <si>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</si>
  <si>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</si>
  <si>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</si>
  <si>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</si>
  <si>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</si>
  <si>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</si>
  <si>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</si>
  <si>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</si>
  <si>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</si>
  <si>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</si>
  <si>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</si>
  <si>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</si>
  <si>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</si>
  <si>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</si>
  <si>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</si>
  <si>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</si>
  <si>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</si>
  <si>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</si>
  <si>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</si>
  <si>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</si>
  <si>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</si>
  <si>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</si>
  <si>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</si>
  <si>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</si>
  <si>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</si>
  <si>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</si>
  <si>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</si>
  <si>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</si>
  <si>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</si>
  <si>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</si>
  <si>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</si>
  <si>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</si>
  <si>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</si>
  <si>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</si>
  <si>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</si>
  <si>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</si>
  <si>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</si>
  <si>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</si>
  <si>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</si>
  <si>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</si>
  <si>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</si>
  <si>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</si>
  <si>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</si>
  <si>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</si>
  <si>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</si>
  <si>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</si>
  <si>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</si>
  <si>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</si>
  <si>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</si>
  <si>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</si>
  <si>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</si>
  <si>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</si>
  <si>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</si>
  <si>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</si>
  <si>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</si>
  <si>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</si>
  <si>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</si>
  <si>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</si>
  <si>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</si>
  <si>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</si>
  <si>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</si>
  <si>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</si>
  <si>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</si>
  <si>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</si>
  <si>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</si>
  <si>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</si>
  <si>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</si>
  <si>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</si>
  <si>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</si>
  <si>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</si>
  <si>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</si>
  <si>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</si>
  <si>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</si>
  <si>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</si>
  <si>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</si>
  <si>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</si>
  <si>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</si>
  <si>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</si>
  <si>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</si>
  <si>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</si>
  <si>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</si>
  <si>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</si>
  <si>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</si>
  <si>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</si>
  <si>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</si>
  <si>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</si>
  <si>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</si>
  <si>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</si>
  <si>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</si>
  <si>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</si>
  <si>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</si>
  <si>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</si>
  <si>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</si>
  <si>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</si>
  <si>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</si>
  <si>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</si>
  <si>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</si>
  <si>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</si>
  <si>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</si>
  <si>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</si>
  <si>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</si>
  <si>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</si>
  <si>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</si>
  <si>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</si>
  <si>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</si>
  <si>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</si>
  <si>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</si>
  <si>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</si>
  <si>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</si>
  <si>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</si>
  <si>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</si>
  <si>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</si>
  <si>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</si>
  <si>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</si>
  <si>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</si>
  <si>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</si>
  <si>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</si>
  <si>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</si>
  <si>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</si>
  <si>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</si>
  <si>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</si>
  <si>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</si>
  <si>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</si>
  <si>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</si>
  <si>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</si>
  <si>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</si>
  <si>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</si>
  <si>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</si>
  <si>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</si>
  <si>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</si>
  <si>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</si>
  <si>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</si>
  <si>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</si>
  <si>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</si>
  <si>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</si>
  <si>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</si>
  <si>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</si>
  <si>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</si>
  <si>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</si>
  <si>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</si>
  <si>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</si>
  <si>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</si>
  <si>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</si>
  <si>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</si>
  <si>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</si>
  <si>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</si>
  <si>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</si>
  <si>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</si>
  <si>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</si>
  <si>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</si>
  <si>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</si>
  <si>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</si>
  <si>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</si>
  <si>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</si>
  <si>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</si>
  <si>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</si>
  <si>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</si>
  <si>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</si>
  <si>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</si>
  <si>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</si>
  <si>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</si>
  <si>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</si>
  <si>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</si>
  <si>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</si>
  <si>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</si>
  <si>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</si>
  <si>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</si>
  <si>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</si>
  <si>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</si>
  <si>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</si>
  <si>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</si>
  <si>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</si>
  <si>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</si>
  <si>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</si>
  <si>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</si>
  <si>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</si>
  <si>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</si>
  <si>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</si>
  <si>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</si>
  <si>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</si>
  <si>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</si>
  <si>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</si>
  <si>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</si>
  <si>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</si>
  <si>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</si>
  <si>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</si>
  <si>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</si>
  <si>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</si>
  <si>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</si>
  <si>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</si>
  <si>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</si>
  <si>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</si>
  <si>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</si>
  <si>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</si>
  <si>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</si>
  <si>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</si>
  <si>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</si>
  <si>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</si>
  <si>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</si>
  <si>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</si>
  <si>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</si>
  <si>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</si>
  <si>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</si>
  <si>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</si>
  <si>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</si>
  <si>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</si>
  <si>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</si>
  <si>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</si>
  <si>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</si>
  <si>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</si>
  <si>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</si>
  <si>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</si>
  <si>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</si>
  <si>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</si>
  <si>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</si>
  <si>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</si>
  <si>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</si>
  <si>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</si>
  <si>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</si>
  <si>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</si>
  <si>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</si>
  <si>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</si>
  <si>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</si>
  <si>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</si>
  <si>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</si>
  <si>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</si>
  <si>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</si>
  <si>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</si>
  <si>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</si>
  <si>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</si>
  <si>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</si>
  <si>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</si>
  <si>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</si>
  <si>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</si>
  <si>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</si>
  <si>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</si>
  <si>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</si>
  <si>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</si>
  <si>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</si>
  <si>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</si>
  <si>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</si>
  <si>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</si>
  <si>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</si>
  <si>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</si>
  <si>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</si>
  <si>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</si>
  <si>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</si>
  <si>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</si>
  <si>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</si>
  <si>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</si>
  <si>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</si>
  <si>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</si>
  <si>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</si>
  <si>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</si>
  <si>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</si>
  <si>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</si>
  <si>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</si>
  <si>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</si>
  <si>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</si>
  <si>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</si>
  <si>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</si>
  <si>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</si>
  <si>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</si>
  <si>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</si>
  <si>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</si>
  <si>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</si>
  <si>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</si>
  <si>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</si>
  <si>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</si>
  <si>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</si>
  <si>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</si>
  <si>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</si>
  <si>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</si>
  <si>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</si>
  <si>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</si>
  <si>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</si>
  <si>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</si>
  <si>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</si>
  <si>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</si>
  <si>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</si>
  <si>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</si>
  <si>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</si>
  <si>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</si>
  <si>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</si>
  <si>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</si>
  <si>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</si>
  <si>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</si>
  <si>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</si>
  <si>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</si>
  <si>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</si>
  <si>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</si>
  <si>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</si>
  <si>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</si>
  <si>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</si>
  <si>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</si>
  <si>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</si>
  <si>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</si>
  <si>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</si>
  <si>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</si>
  <si>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</si>
  <si>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</si>
  <si>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</si>
  <si>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</si>
  <si>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</si>
  <si>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</si>
  <si>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</si>
  <si>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</si>
  <si>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</si>
  <si>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</si>
  <si>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</si>
  <si>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</si>
  <si>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</si>
  <si>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</si>
  <si>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</si>
  <si>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</si>
  <si>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</si>
  <si>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</si>
  <si>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</si>
  <si>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</si>
  <si>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</si>
  <si>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</si>
  <si>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</si>
  <si>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</si>
  <si>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</si>
  <si>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</si>
  <si>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</si>
  <si>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</si>
  <si>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</si>
  <si>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</si>
  <si>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</si>
  <si>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</si>
  <si>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</si>
  <si>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</si>
  <si>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</si>
  <si>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</si>
  <si>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</si>
  <si>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</si>
  <si>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</si>
  <si>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</si>
  <si>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</si>
  <si>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</si>
  <si>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</si>
  <si>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</si>
  <si>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</si>
  <si>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</si>
  <si>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</si>
  <si>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</si>
  <si>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</si>
  <si>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</si>
  <si>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</si>
  <si>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</si>
  <si>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</si>
  <si>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</si>
  <si>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</si>
  <si>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</si>
  <si>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</si>
  <si>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</si>
  <si>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</si>
  <si>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</si>
  <si>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</si>
  <si>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</si>
  <si>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</si>
  <si>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</si>
  <si>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</si>
  <si>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</si>
  <si>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</si>
  <si>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</si>
  <si>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</si>
  <si>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</si>
  <si>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</si>
  <si>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</si>
  <si>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</si>
  <si>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</si>
  <si>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</si>
  <si>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</si>
  <si>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</si>
  <si>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</si>
  <si>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</si>
  <si>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</si>
  <si>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</si>
  <si>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</si>
  <si>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</si>
  <si>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</si>
  <si>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</si>
  <si>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</si>
  <si>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</si>
  <si>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</si>
  <si>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</si>
  <si>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</si>
  <si>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</si>
  <si>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</si>
  <si>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</si>
  <si>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</si>
  <si>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</si>
  <si>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</si>
  <si>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</si>
  <si>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</si>
  <si>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</si>
  <si>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</si>
  <si>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</si>
  <si>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</si>
  <si>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</si>
  <si>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</si>
  <si>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</si>
  <si>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</si>
  <si>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</si>
  <si>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</si>
  <si>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</si>
  <si>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</si>
  <si>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</si>
  <si>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</si>
  <si>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</si>
  <si>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</si>
  <si>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</si>
  <si>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</si>
  <si>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</si>
  <si>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</si>
  <si>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</si>
  <si>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</si>
  <si>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</si>
  <si>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</si>
  <si>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</si>
  <si>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</si>
  <si>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</si>
  <si>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</si>
  <si>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</si>
  <si>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</si>
  <si>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</si>
  <si>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</si>
  <si>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</si>
  <si>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</si>
  <si>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</si>
  <si>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</si>
  <si>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</si>
  <si>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</si>
  <si>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</si>
  <si>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</si>
  <si>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</si>
  <si>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</si>
  <si>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</si>
  <si>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</si>
  <si>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</si>
  <si>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</si>
  <si>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</si>
  <si>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</si>
  <si>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</si>
  <si>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</si>
  <si>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</si>
  <si>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</si>
  <si>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</si>
  <si>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</si>
  <si>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</si>
  <si>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</si>
  <si>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</si>
  <si>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</si>
  <si>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</si>
  <si>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</si>
  <si>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</si>
  <si>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</si>
  <si>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</si>
  <si>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</si>
  <si>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</si>
  <si>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</si>
  <si>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</si>
  <si>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</si>
  <si>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</si>
  <si>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</si>
  <si>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</si>
  <si>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</si>
  <si>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</si>
  <si>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</si>
  <si>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</si>
  <si>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</si>
  <si>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</si>
  <si>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</si>
  <si>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</si>
  <si>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</si>
  <si>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</si>
  <si>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</si>
  <si>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</si>
  <si>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</si>
  <si>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</si>
  <si>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</si>
  <si>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</si>
  <si>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</si>
  <si>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</si>
  <si>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</si>
  <si>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</si>
  <si>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</si>
  <si>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</si>
  <si>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</si>
  <si>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</si>
  <si>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</si>
  <si>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</si>
  <si>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</si>
  <si>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</si>
  <si>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</si>
  <si>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</si>
  <si>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</si>
  <si>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</si>
  <si>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</si>
  <si>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</si>
  <si>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</si>
  <si>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</si>
  <si>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</si>
  <si>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</si>
  <si>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</si>
  <si>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</si>
  <si>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</si>
  <si>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</si>
  <si>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</si>
  <si>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</si>
  <si>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</si>
  <si>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</si>
  <si>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</si>
  <si>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</si>
  <si>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</si>
  <si>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</si>
  <si>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</si>
  <si>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</si>
  <si>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</si>
  <si>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</si>
  <si>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</si>
  <si>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</si>
  <si>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</si>
  <si>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</si>
  <si>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</si>
  <si>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</si>
  <si>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</si>
  <si>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</si>
  <si>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</si>
  <si>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</si>
  <si>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</si>
  <si>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</si>
  <si>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</si>
  <si>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</si>
  <si>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</si>
  <si>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</si>
  <si>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</si>
  <si>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</si>
  <si>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</si>
  <si>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</si>
  <si>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</si>
  <si>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</si>
  <si>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</si>
  <si>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</si>
  <si>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</si>
  <si>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</si>
  <si>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</si>
  <si>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</si>
  <si>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</si>
  <si>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</si>
  <si>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</si>
  <si>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</si>
  <si>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</si>
  <si>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</si>
  <si>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</si>
  <si>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</si>
  <si>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</si>
  <si>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</si>
  <si>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</si>
  <si>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</si>
  <si>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</si>
  <si>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</si>
  <si>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</si>
  <si>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</si>
  <si>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</si>
  <si>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</si>
  <si>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</si>
  <si>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</si>
  <si>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</si>
  <si>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</si>
  <si>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</si>
  <si>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</si>
  <si>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</si>
  <si>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</si>
  <si>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</si>
  <si>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</si>
  <si>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</si>
  <si>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</si>
  <si>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</si>
  <si>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</si>
  <si>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</si>
  <si>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</si>
  <si>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</si>
  <si>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</si>
  <si>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</si>
  <si>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</si>
  <si>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</si>
  <si>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</si>
  <si>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</si>
  <si>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</si>
  <si>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</si>
  <si>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</si>
  <si>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</si>
  <si>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</si>
  <si>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</si>
  <si>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</si>
  <si>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</si>
  <si>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</si>
  <si>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</si>
  <si>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</si>
  <si>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</si>
  <si>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</si>
  <si>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</si>
  <si>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</si>
  <si>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</si>
  <si>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</si>
  <si>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</si>
  <si>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</si>
  <si>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</si>
  <si>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</si>
  <si>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</si>
  <si>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</si>
  <si>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</si>
  <si>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</si>
  <si>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</si>
  <si>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</si>
  <si>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</si>
  <si>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</si>
  <si>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</si>
  <si>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</si>
  <si>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</si>
  <si>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</si>
  <si>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</si>
  <si>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</si>
  <si>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</si>
  <si>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</si>
  <si>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</si>
  <si>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</si>
  <si>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</si>
  <si>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</si>
  <si>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</si>
  <si>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</si>
  <si>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</si>
  <si>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</si>
  <si>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</si>
  <si>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</si>
  <si>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</si>
  <si>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</si>
  <si>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</si>
  <si>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</si>
  <si>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</si>
  <si>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</si>
  <si>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</si>
  <si>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</si>
  <si>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</si>
  <si>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</si>
  <si>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</si>
  <si>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</si>
  <si>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</si>
  <si>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</si>
  <si>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</si>
  <si>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</si>
  <si>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</si>
  <si>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</si>
  <si>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</si>
  <si>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</si>
  <si>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</si>
  <si>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</si>
  <si>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</si>
  <si>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</si>
  <si>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</si>
  <si>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</si>
  <si>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</si>
  <si>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</si>
  <si>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</si>
  <si>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</si>
  <si>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</si>
  <si>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</si>
  <si>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</si>
  <si>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</si>
  <si>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</si>
  <si>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</si>
  <si>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</si>
  <si>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</si>
  <si>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</si>
  <si>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</si>
  <si>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</si>
  <si>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</si>
  <si>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</si>
  <si>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</si>
  <si>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</si>
  <si>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</si>
  <si>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</si>
  <si>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</si>
  <si>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</si>
  <si>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</si>
  <si>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</si>
  <si>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</si>
  <si>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</si>
  <si>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</si>
  <si>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</si>
  <si>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</si>
  <si>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</si>
  <si>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</si>
  <si>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</si>
  <si>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</si>
  <si>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</si>
  <si>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</si>
  <si>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</si>
  <si>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</si>
  <si>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</si>
  <si>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</si>
  <si>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</si>
  <si>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</si>
  <si>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</si>
  <si>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</si>
  <si>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</si>
  <si>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</si>
  <si>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</si>
  <si>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</si>
  <si>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</si>
  <si>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</si>
  <si>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</si>
  <si>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</si>
  <si>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</si>
  <si>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</si>
  <si>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</si>
  <si>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</si>
  <si>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</si>
  <si>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</si>
  <si>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</si>
  <si>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</si>
  <si>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</si>
  <si>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</si>
  <si>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</si>
  <si>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</si>
  <si>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</si>
  <si>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</si>
  <si>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</si>
  <si>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</si>
  <si>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</si>
  <si>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</si>
  <si>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</si>
  <si>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</si>
  <si>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</si>
  <si>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</si>
  <si>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</si>
  <si>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</si>
  <si>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</si>
  <si>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</si>
  <si>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</si>
  <si>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</si>
  <si>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</si>
  <si>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</si>
  <si>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</si>
  <si>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</si>
  <si>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</si>
  <si>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</si>
  <si>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</si>
  <si>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</si>
  <si>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</si>
  <si>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</si>
  <si>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</si>
  <si>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</si>
  <si>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</si>
  <si>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</si>
  <si>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</si>
  <si>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</si>
  <si>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</si>
  <si>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</si>
  <si>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</si>
  <si>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</si>
  <si>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</si>
  <si>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</si>
  <si>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</si>
  <si>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</si>
  <si>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</si>
  <si>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</si>
  <si>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</si>
  <si>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</si>
  <si>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</si>
  <si>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</si>
  <si>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</si>
  <si>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</si>
  <si>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</si>
  <si>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</si>
  <si>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</si>
  <si>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</si>
  <si>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</si>
  <si>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</si>
  <si>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</si>
  <si>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</si>
  <si>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</si>
  <si>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</si>
  <si>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</si>
  <si>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</si>
  <si>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</si>
  <si>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</si>
  <si>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</si>
  <si>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</si>
  <si>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</si>
  <si>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</si>
  <si>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</si>
  <si>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</si>
  <si>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</si>
  <si>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</si>
  <si>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</si>
  <si>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</si>
  <si>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</si>
  <si>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</si>
  <si>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</si>
  <si>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</si>
  <si>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</si>
  <si>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</si>
  <si>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</si>
  <si>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</si>
  <si>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</si>
  <si>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</si>
  <si>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</si>
  <si>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</si>
  <si>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</si>
  <si>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</si>
  <si>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</si>
  <si>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</si>
  <si>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</si>
  <si>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</si>
  <si>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</si>
  <si>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</si>
  <si>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</si>
  <si>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</si>
  <si>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</si>
  <si>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</si>
  <si>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</si>
  <si>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</si>
  <si>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</si>
  <si>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</si>
  <si>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</si>
  <si>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</si>
  <si>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</si>
  <si>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</si>
  <si>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</si>
  <si>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</si>
  <si>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</si>
  <si>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</si>
  <si>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</si>
  <si>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</si>
  <si>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</si>
  <si>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</si>
  <si>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</si>
  <si>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</si>
  <si>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</si>
  <si>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</si>
  <si>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</si>
  <si>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</si>
  <si>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</si>
  <si>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</si>
  <si>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</si>
  <si>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</si>
  <si>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</si>
  <si>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</si>
  <si>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</si>
  <si>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</si>
  <si>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</si>
  <si>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</si>
  <si>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</si>
  <si>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</si>
  <si>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</si>
  <si>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</si>
  <si>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</si>
  <si>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</si>
  <si>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</si>
  <si>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</si>
  <si>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</si>
  <si>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</si>
  <si>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</si>
  <si>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</si>
  <si>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</si>
  <si>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</si>
  <si>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</si>
  <si>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</si>
  <si>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</si>
  <si>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</si>
  <si>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</si>
  <si>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</si>
  <si>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</si>
  <si>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</si>
  <si>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</si>
  <si>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</si>
  <si>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</si>
  <si>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</si>
  <si>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</si>
  <si>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</si>
  <si>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</si>
  <si>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</si>
  <si>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</si>
  <si>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</si>
  <si>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</si>
  <si>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</si>
  <si>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</si>
  <si>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</si>
  <si>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</si>
  <si>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</si>
  <si>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</si>
  <si>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</si>
  <si>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</si>
  <si>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</si>
  <si>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</si>
  <si>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</si>
  <si>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</si>
  <si>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</si>
  <si>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</si>
  <si>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</si>
  <si>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</si>
  <si>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</si>
  <si>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</si>
  <si>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</si>
  <si>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</si>
  <si>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</si>
  <si>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</si>
  <si>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</si>
  <si>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</si>
  <si>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</si>
  <si>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</si>
  <si>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</si>
  <si>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</si>
  <si>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</si>
  <si>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</si>
  <si>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</si>
  <si>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</si>
  <si>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</si>
  <si>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</si>
  <si>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</si>
  <si>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</si>
  <si>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</si>
  <si>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</si>
  <si>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</si>
  <si>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</si>
  <si>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</si>
  <si>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</si>
  <si>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</si>
  <si>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</si>
  <si>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</si>
  <si>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</si>
  <si>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</si>
  <si>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</si>
  <si>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</si>
  <si>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</si>
  <si>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</si>
  <si>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</si>
  <si>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</si>
  <si>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</si>
  <si>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</si>
  <si>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</si>
  <si>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</si>
  <si>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</si>
  <si>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</si>
  <si>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</si>
  <si>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</si>
  <si>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</si>
  <si>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</si>
  <si>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</si>
  <si>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</si>
  <si>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</si>
  <si>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</si>
  <si>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</si>
  <si>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</si>
  <si>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</si>
  <si>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</si>
  <si>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</si>
  <si>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</si>
  <si>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</si>
  <si>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</si>
  <si>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</si>
  <si>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</si>
  <si>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</si>
  <si>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</si>
  <si>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</si>
  <si>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</si>
  <si>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</si>
  <si>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</si>
  <si>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</si>
  <si>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</si>
  <si>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</si>
  <si>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</si>
  <si>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</si>
  <si>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</si>
  <si>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</si>
  <si>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</si>
  <si>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</si>
  <si>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</si>
  <si>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</si>
  <si>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</si>
  <si>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</si>
  <si>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</si>
  <si>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</si>
  <si>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</si>
  <si>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</si>
  <si>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</si>
  <si>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</si>
  <si>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</si>
  <si>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</si>
  <si>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</si>
  <si>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</si>
  <si>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</si>
  <si>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</si>
  <si>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</si>
  <si>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</si>
  <si>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</si>
  <si>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</si>
  <si>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</si>
  <si>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</si>
  <si>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</si>
  <si>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</si>
  <si>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</si>
  <si>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</si>
  <si>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</si>
  <si>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</si>
  <si>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</si>
  <si>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</si>
  <si>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</si>
  <si>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</si>
  <si>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</si>
  <si>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</si>
  <si>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</si>
  <si>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</si>
  <si>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</si>
  <si>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</si>
  <si>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</si>
  <si>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</si>
  <si>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</si>
  <si>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</si>
  <si>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</si>
  <si>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</si>
  <si>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</si>
  <si>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</si>
  <si>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</si>
  <si>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</si>
  <si>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</si>
  <si>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</si>
  <si>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</si>
  <si>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</si>
  <si>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</si>
  <si>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</si>
  <si>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</si>
  <si>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</si>
  <si>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</si>
  <si>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</si>
  <si>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</si>
  <si>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</si>
  <si>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</si>
  <si>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</si>
  <si>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</si>
  <si>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</si>
  <si>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</si>
  <si>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</si>
  <si>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</si>
  <si>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</si>
  <si>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</si>
  <si>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</si>
  <si>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</si>
  <si>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</si>
  <si>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</si>
  <si>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</si>
  <si>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</si>
  <si>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</si>
  <si>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</si>
  <si>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</si>
  <si>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</si>
  <si>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</si>
  <si>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</si>
  <si>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</si>
  <si>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</si>
  <si>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</si>
  <si>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</si>
  <si>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</si>
  <si>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</si>
  <si>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</si>
  <si>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</si>
  <si>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</si>
  <si>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</si>
  <si>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</si>
  <si>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</si>
  <si>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</si>
  <si>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</si>
  <si>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</si>
  <si>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</si>
  <si>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</si>
  <si>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</si>
  <si>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</si>
  <si>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</si>
  <si>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</si>
  <si>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</si>
  <si>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</si>
  <si>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</si>
  <si>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</si>
  <si>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</si>
  <si>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</si>
  <si>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</si>
  <si>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</si>
  <si>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</si>
  <si>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</si>
  <si>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</si>
  <si>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</si>
  <si>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</si>
  <si>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</si>
  <si>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</si>
  <si>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</si>
  <si>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</si>
  <si>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</si>
  <si>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</si>
  <si>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</si>
  <si>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</si>
  <si>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</si>
  <si>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</si>
  <si>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</si>
  <si>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</si>
  <si>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</si>
  <si>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</si>
  <si>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</si>
  <si>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</si>
  <si>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</si>
  <si>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</si>
  <si>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</si>
  <si>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</si>
  <si>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</si>
  <si>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</si>
  <si>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</si>
  <si>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</si>
  <si>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</si>
  <si>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</si>
  <si>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</si>
  <si>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</si>
  <si>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</si>
  <si>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</si>
  <si>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</si>
  <si>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</si>
  <si>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</si>
  <si>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</si>
  <si>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</si>
  <si>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</si>
  <si>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</si>
  <si>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</si>
  <si>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</si>
  <si>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</si>
  <si>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</si>
  <si>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</si>
  <si>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</si>
  <si>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</si>
  <si>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</si>
  <si>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</si>
  <si>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</si>
  <si>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</si>
  <si>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</si>
  <si>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</si>
  <si>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</si>
  <si>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</si>
  <si>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</si>
  <si>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</si>
  <si>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</si>
  <si>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</si>
  <si>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</si>
  <si>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</si>
  <si>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</si>
  <si>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</si>
  <si>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</si>
  <si>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</si>
  <si>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</si>
  <si>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</si>
  <si>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</si>
  <si>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</si>
  <si>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</si>
  <si>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</si>
  <si>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</si>
  <si>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</si>
  <si>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</si>
  <si>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</si>
  <si>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</si>
  <si>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</si>
  <si>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</si>
  <si>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</si>
  <si>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</si>
  <si>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</si>
  <si>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</si>
  <si>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</si>
  <si>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</si>
  <si>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</si>
  <si>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</si>
  <si>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</si>
  <si>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</si>
  <si>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</si>
  <si>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</si>
  <si>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</si>
  <si>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</si>
  <si>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</si>
  <si>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</si>
  <si>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</si>
  <si>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</si>
  <si>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</si>
  <si>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</si>
  <si>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</si>
  <si>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</si>
  <si>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</si>
  <si>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</si>
  <si>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</si>
  <si>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</si>
  <si>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</si>
  <si>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</si>
  <si>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</si>
  <si>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</si>
  <si>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</si>
  <si>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</si>
  <si>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</si>
  <si>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</si>
  <si>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</si>
  <si>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</si>
  <si>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</si>
  <si>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</si>
  <si>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</si>
  <si>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</si>
  <si>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</si>
  <si>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</si>
  <si>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</si>
  <si>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</si>
  <si>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</si>
  <si>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</si>
  <si>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</si>
  <si>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</si>
  <si>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</si>
  <si>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</si>
  <si>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</si>
  <si>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</si>
  <si>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</si>
  <si>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</si>
  <si>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</si>
  <si>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</si>
  <si>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</si>
  <si>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</si>
  <si>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</si>
  <si>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</si>
  <si>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</si>
  <si>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</si>
  <si>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</si>
  <si>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</si>
  <si>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</si>
  <si>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</si>
  <si>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</si>
  <si>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</si>
  <si>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</si>
  <si>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</si>
  <si>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</si>
  <si>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</si>
  <si>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</si>
  <si>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</si>
  <si>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</si>
  <si>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</si>
  <si>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</si>
  <si>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</si>
  <si>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</si>
  <si>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</si>
  <si>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</si>
  <si>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</si>
  <si>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</si>
  <si>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</si>
  <si>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</si>
  <si>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</si>
  <si>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</si>
  <si>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</si>
  <si>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</si>
  <si>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</si>
  <si>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</si>
  <si>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</si>
  <si>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</si>
  <si>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</si>
  <si>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</si>
  <si>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</si>
  <si>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</si>
  <si>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</si>
  <si>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</si>
  <si>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</si>
  <si>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</si>
  <si>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</si>
  <si>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</si>
  <si>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</si>
  <si>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</si>
  <si>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</si>
  <si>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</si>
  <si>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</si>
  <si>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</si>
  <si>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</si>
  <si>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</si>
  <si>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</si>
  <si>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</si>
  <si>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</si>
  <si>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</si>
  <si>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</si>
  <si>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</si>
  <si>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</si>
  <si>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</si>
  <si>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</si>
  <si>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</si>
  <si>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</si>
  <si>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</si>
  <si>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</si>
  <si>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</si>
  <si>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</si>
  <si>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</si>
  <si>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</si>
  <si>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</si>
  <si>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</si>
  <si>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</si>
  <si>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</si>
  <si>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</si>
  <si>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</si>
  <si>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</si>
  <si>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</si>
  <si>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</si>
  <si>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</si>
  <si>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</si>
  <si>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</si>
  <si>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</si>
  <si>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</si>
  <si>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</si>
  <si>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</si>
  <si>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</si>
  <si>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</si>
  <si>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</si>
  <si>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</si>
  <si>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</si>
  <si>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</si>
  <si>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</si>
  <si>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</si>
  <si>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</si>
  <si>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</si>
  <si>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</si>
  <si>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</si>
  <si>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</si>
  <si>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</si>
  <si>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</si>
  <si>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</si>
  <si>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</si>
  <si>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</si>
  <si>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</si>
  <si>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</si>
  <si>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</si>
  <si>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</si>
  <si>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</si>
  <si>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</si>
  <si>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</si>
  <si>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</si>
  <si>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</si>
  <si>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</si>
  <si>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</si>
  <si>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</si>
  <si>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</si>
  <si>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</si>
  <si>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</si>
  <si>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</si>
  <si>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</si>
  <si>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</si>
  <si>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</si>
  <si>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</si>
  <si>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</si>
  <si>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</si>
  <si>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</si>
  <si>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</si>
  <si>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</si>
  <si>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</si>
  <si>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</si>
  <si>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</si>
  <si>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</si>
  <si>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</si>
  <si>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</si>
  <si>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</si>
  <si>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</si>
  <si>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</si>
  <si>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</si>
  <si>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</si>
  <si>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</si>
  <si>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</si>
  <si>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</si>
  <si>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</si>
  <si>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</si>
  <si>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</si>
  <si>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</si>
  <si>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</si>
  <si>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</si>
  <si>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</si>
  <si>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</si>
  <si>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</si>
  <si>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</si>
  <si>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</si>
  <si>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</si>
  <si>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</si>
  <si>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</si>
  <si>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</si>
  <si>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</si>
  <si>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</si>
  <si>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</si>
  <si>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</si>
  <si>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</si>
  <si>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</si>
  <si>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</si>
  <si>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</si>
  <si>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</si>
  <si>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</si>
  <si>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</si>
  <si>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</si>
  <si>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</si>
  <si>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</si>
  <si>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</si>
  <si>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</si>
  <si>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</si>
  <si>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</si>
  <si>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</si>
  <si>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</si>
  <si>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</si>
  <si>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</si>
  <si>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</si>
  <si>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</si>
  <si>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</si>
  <si>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</si>
  <si>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</si>
  <si>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</si>
  <si>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</si>
  <si>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</si>
  <si>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</si>
  <si>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</si>
  <si>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</si>
  <si>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</si>
  <si>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</si>
  <si>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</si>
  <si>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</si>
  <si>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</si>
  <si>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</si>
  <si>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</si>
  <si>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</si>
  <si>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</si>
  <si>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</si>
  <si>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</si>
  <si>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</si>
  <si>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</si>
  <si>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</si>
  <si>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</si>
  <si>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</si>
  <si>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</si>
  <si>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</si>
  <si>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</si>
  <si>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</si>
  <si>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</si>
  <si>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</si>
  <si>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</si>
  <si>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</si>
  <si>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</si>
  <si>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</si>
  <si>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</si>
  <si>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</si>
  <si>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</si>
  <si>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</si>
  <si>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</si>
  <si>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</si>
  <si>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</si>
  <si>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</si>
  <si>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</si>
  <si>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</si>
  <si>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</si>
  <si>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</si>
  <si>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</si>
  <si>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</si>
  <si>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</si>
  <si>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</si>
  <si>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</si>
  <si>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</si>
  <si>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</si>
  <si>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</si>
  <si>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</si>
  <si>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</si>
  <si>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</si>
  <si>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</si>
  <si>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</si>
  <si>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</si>
  <si>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</si>
  <si>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</si>
  <si>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</si>
  <si>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</si>
  <si>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</si>
  <si>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</si>
  <si>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</si>
  <si>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</si>
  <si>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</si>
  <si>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</si>
  <si>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</si>
  <si>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</si>
  <si>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</si>
  <si>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</si>
  <si>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</si>
  <si>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</si>
  <si>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</si>
  <si>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</si>
  <si>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</si>
  <si>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</si>
  <si>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</si>
  <si>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</si>
  <si>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</si>
  <si>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</si>
  <si>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</si>
  <si>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</si>
  <si>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</si>
  <si>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</si>
  <si>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</si>
  <si>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</si>
  <si>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</si>
  <si>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</si>
  <si>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</si>
  <si>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</si>
  <si>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</si>
  <si>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</si>
  <si>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</si>
  <si>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</si>
  <si>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</si>
  <si>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</si>
  <si>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</si>
  <si>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</si>
  <si>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</si>
  <si>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</si>
  <si>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</si>
  <si>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</si>
  <si>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</si>
  <si>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</si>
  <si>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</si>
  <si>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</si>
  <si>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</si>
  <si>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</si>
  <si>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</si>
  <si>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</si>
  <si>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</si>
  <si>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</si>
  <si>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</si>
  <si>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</si>
  <si>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</si>
  <si>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</si>
  <si>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</si>
  <si>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</si>
  <si>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</si>
  <si>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</si>
  <si>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</si>
  <si>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</si>
  <si>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</si>
  <si>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</si>
  <si>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</si>
  <si>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</si>
  <si>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</si>
  <si>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</si>
  <si>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</si>
  <si>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</si>
  <si>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</si>
  <si>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</si>
  <si>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</si>
  <si>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</si>
  <si>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</si>
  <si>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</si>
  <si>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</si>
  <si>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</si>
  <si>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</si>
  <si>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</si>
  <si>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</si>
  <si>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</si>
  <si>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</si>
  <si>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</si>
  <si>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</si>
  <si>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</si>
  <si>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</si>
  <si>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</si>
  <si>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</si>
  <si>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</si>
  <si>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</si>
  <si>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</si>
  <si>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</si>
  <si>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</si>
  <si>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</si>
  <si>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</si>
  <si>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</si>
  <si>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</si>
  <si>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</si>
  <si>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</si>
  <si>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</si>
  <si>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</si>
  <si>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</si>
  <si>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</si>
  <si>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</si>
  <si>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</si>
  <si>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</si>
  <si>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</si>
  <si>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</si>
  <si>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</si>
  <si>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</si>
  <si>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</si>
  <si>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</si>
  <si>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</si>
  <si>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</si>
  <si>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</si>
  <si>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</si>
  <si>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</si>
  <si>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</si>
  <si>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</si>
  <si>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</si>
  <si>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</si>
  <si>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</si>
  <si>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</si>
  <si>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</si>
  <si>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</si>
  <si>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</si>
  <si>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</si>
  <si>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</si>
  <si>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</si>
  <si>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</si>
  <si>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</si>
  <si>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</si>
  <si>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</si>
  <si>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</si>
  <si>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</si>
  <si>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</si>
  <si>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</si>
  <si>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</si>
  <si>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</si>
  <si>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</si>
  <si>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</si>
  <si>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</si>
  <si>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</si>
  <si>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</si>
  <si>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</si>
  <si>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</si>
  <si>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</si>
  <si>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</si>
  <si>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</si>
  <si>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</si>
  <si>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</si>
  <si>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</si>
  <si>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</si>
  <si>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</si>
  <si>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</si>
  <si>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</si>
  <si>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</si>
  <si>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</si>
  <si>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</si>
  <si>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</si>
  <si>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</si>
  <si>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</si>
  <si>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</si>
  <si>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</si>
  <si>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</si>
  <si>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</si>
  <si>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</si>
  <si>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</si>
  <si>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</si>
  <si>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</si>
  <si>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</si>
  <si>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</si>
  <si>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</si>
  <si>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</si>
  <si>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</si>
  <si>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</si>
  <si>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</si>
  <si>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</si>
  <si>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</si>
  <si>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</si>
  <si>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</si>
  <si>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</si>
  <si>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</si>
  <si>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</si>
  <si>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</si>
  <si>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</si>
  <si>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</si>
  <si>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</si>
  <si>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</si>
  <si>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</si>
  <si>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</si>
  <si>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</si>
  <si>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</si>
  <si>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</si>
  <si>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</si>
  <si>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</si>
  <si>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</si>
  <si>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</si>
  <si>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</si>
  <si>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</si>
  <si>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</si>
  <si>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</si>
  <si>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</si>
  <si>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</si>
  <si>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</si>
  <si>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</si>
  <si>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</si>
  <si>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</si>
  <si>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</si>
  <si>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</si>
  <si>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</si>
  <si>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</si>
  <si>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</si>
  <si>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</si>
  <si>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</si>
  <si>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</si>
  <si>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</si>
  <si>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</si>
  <si>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</si>
  <si>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</si>
  <si>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</si>
  <si>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</si>
  <si>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</si>
  <si>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</si>
  <si>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</si>
  <si>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</si>
  <si>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</si>
  <si>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</si>
  <si>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</si>
  <si>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</si>
  <si>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</si>
  <si>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</si>
  <si>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</si>
  <si>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</si>
  <si>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</si>
  <si>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</si>
  <si>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</si>
  <si>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</si>
  <si>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</si>
  <si>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</si>
  <si>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</si>
  <si>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</si>
  <si>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</si>
  <si>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</si>
  <si>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</si>
  <si>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</si>
  <si>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</si>
  <si>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</si>
  <si>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</si>
  <si>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</si>
  <si>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</si>
  <si>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</si>
  <si>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</si>
  <si>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</si>
  <si>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</si>
  <si>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</si>
  <si>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</si>
  <si>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</si>
  <si>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</si>
  <si>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</si>
  <si>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</si>
  <si>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</si>
  <si>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</si>
  <si>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</si>
  <si>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</si>
  <si>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</si>
  <si>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</si>
  <si>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</si>
  <si>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</si>
  <si>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</si>
  <si>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</si>
  <si>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</si>
  <si>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</si>
  <si>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</si>
  <si>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</si>
  <si>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</si>
  <si>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</si>
  <si>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</si>
  <si>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</si>
  <si>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</si>
  <si>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</si>
  <si>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</si>
  <si>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</si>
  <si>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</si>
  <si>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</si>
  <si>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</si>
  <si>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</si>
  <si>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</si>
  <si>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</si>
  <si>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</si>
  <si>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</si>
  <si>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</si>
  <si>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</si>
  <si>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</si>
  <si>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</si>
  <si>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</si>
  <si>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</si>
  <si>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</si>
  <si>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</si>
  <si>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</si>
  <si>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</si>
  <si>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</si>
  <si>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</si>
  <si>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</si>
  <si>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</si>
  <si>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</si>
  <si>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</si>
  <si>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</si>
  <si>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</si>
  <si>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</si>
  <si>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</si>
  <si>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</si>
  <si>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</si>
  <si>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</si>
  <si>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</si>
  <si>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</si>
  <si>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</si>
  <si>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</si>
  <si>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</si>
  <si>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</si>
  <si>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</si>
  <si>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</si>
  <si>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</si>
  <si>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</si>
  <si>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</si>
  <si>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</si>
  <si>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</si>
  <si>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</si>
  <si>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</si>
  <si>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</si>
  <si>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</si>
  <si>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</si>
  <si>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</si>
  <si>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</si>
  <si>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</si>
  <si>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</si>
  <si>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</si>
  <si>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</si>
  <si>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</si>
  <si>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</si>
  <si>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</si>
  <si>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</si>
  <si>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</si>
  <si>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</si>
  <si>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</si>
  <si>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</si>
  <si>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</si>
  <si>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</si>
  <si>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</si>
  <si>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</si>
  <si>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</si>
  <si>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</si>
  <si>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</si>
  <si>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</si>
  <si>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</si>
  <si>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</si>
  <si>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</si>
  <si>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</si>
  <si>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</si>
  <si>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</si>
  <si>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</si>
  <si>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</si>
  <si>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</si>
  <si>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</si>
  <si>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</si>
  <si>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</si>
  <si>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</si>
  <si>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</si>
  <si>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</si>
  <si>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</si>
  <si>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</si>
  <si>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</si>
  <si>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</si>
  <si>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</si>
  <si>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</si>
  <si>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</si>
  <si>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</si>
  <si>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</si>
  <si>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</si>
  <si>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</si>
  <si>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</si>
  <si>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</si>
  <si>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</si>
  <si>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</si>
  <si>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</si>
  <si>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</si>
  <si>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</si>
  <si>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</si>
  <si>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</si>
  <si>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</si>
  <si>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</si>
  <si>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</si>
  <si>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</si>
  <si>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</si>
  <si>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</si>
  <si>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</si>
  <si>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</si>
  <si>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</si>
  <si>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</si>
  <si>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</si>
  <si>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</si>
  <si>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</si>
  <si>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</si>
  <si>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</si>
  <si>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</si>
  <si>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</si>
  <si>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</si>
  <si>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</si>
  <si>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</si>
  <si>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</si>
  <si>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</si>
  <si>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</si>
  <si>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</si>
  <si>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</si>
  <si>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</si>
  <si>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</si>
  <si>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</si>
  <si>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</si>
  <si>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</si>
  <si>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</si>
  <si>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</si>
  <si>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</si>
  <si>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</si>
  <si>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</si>
  <si>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</si>
  <si>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</si>
  <si>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</si>
  <si>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</si>
  <si>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</si>
  <si>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</si>
  <si>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</si>
  <si>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</si>
  <si>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</si>
  <si>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</si>
  <si>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</si>
  <si>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</si>
  <si>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</si>
  <si>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</si>
  <si>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</si>
  <si>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</si>
  <si>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</si>
  <si>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</si>
  <si>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</si>
  <si>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</si>
  <si>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</si>
  <si>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</si>
  <si>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</si>
  <si>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</si>
  <si>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</si>
  <si>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</si>
  <si>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</si>
  <si>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</si>
  <si>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</si>
  <si>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</si>
  <si>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</si>
  <si>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</si>
  <si>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</si>
  <si>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</si>
  <si>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</si>
  <si>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</si>
  <si>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</si>
  <si>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</si>
  <si>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</si>
  <si>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</si>
  <si>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</si>
  <si>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</si>
  <si>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</si>
  <si>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</si>
  <si>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</si>
  <si>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</si>
  <si>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</si>
  <si>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</si>
  <si>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</si>
  <si>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</si>
  <si>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</si>
  <si>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</si>
  <si>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</si>
  <si>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</si>
  <si>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</si>
  <si>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</si>
  <si>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</si>
  <si>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</si>
  <si>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</si>
  <si>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</si>
  <si>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</si>
  <si>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</si>
  <si>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</si>
  <si>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</si>
  <si>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</si>
  <si>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</si>
  <si>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</si>
  <si>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</si>
  <si>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</si>
  <si>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</si>
  <si>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</si>
  <si>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</si>
  <si>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</si>
  <si>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</si>
  <si>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</si>
  <si>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</si>
  <si>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</si>
  <si>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</si>
  <si>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</si>
  <si>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</si>
  <si>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</si>
  <si>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</si>
  <si>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</si>
  <si>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</si>
  <si>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</si>
  <si>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</si>
  <si>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</si>
  <si>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</si>
  <si>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</si>
  <si>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</si>
  <si>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</si>
  <si>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</si>
  <si>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</si>
  <si>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</si>
  <si>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</si>
  <si>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</si>
  <si>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</si>
  <si>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</si>
  <si>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</si>
  <si>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</si>
  <si>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</si>
  <si>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</si>
  <si>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</si>
  <si>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</si>
  <si>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</si>
  <si>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</si>
  <si>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</si>
  <si>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</si>
  <si>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</si>
  <si>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</si>
  <si>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</si>
  <si>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</si>
  <si>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</si>
  <si>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</si>
  <si>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</si>
  <si>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</si>
  <si>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</si>
  <si>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</si>
  <si>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</si>
  <si>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</si>
  <si>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</si>
  <si>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</si>
  <si>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</si>
  <si>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</si>
  <si>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</si>
  <si>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</si>
  <si>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</si>
  <si>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</si>
  <si>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</si>
  <si>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</si>
  <si>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</si>
  <si>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</si>
  <si>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</si>
  <si>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</si>
  <si>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</si>
  <si>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</si>
  <si>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</si>
  <si>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</si>
  <si>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</si>
  <si>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</si>
  <si>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</si>
  <si>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</si>
  <si>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</si>
  <si>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</si>
  <si>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</si>
  <si>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</si>
  <si>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</si>
  <si>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</si>
  <si>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</si>
  <si>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</si>
  <si>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</si>
  <si>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</si>
  <si>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</si>
  <si>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</si>
  <si>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</si>
  <si>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</si>
  <si>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</si>
  <si>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</si>
  <si>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</si>
  <si>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</si>
  <si>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</si>
  <si>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</si>
  <si>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</si>
  <si>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</si>
  <si>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</si>
  <si>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</si>
  <si>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</si>
  <si>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</si>
  <si>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</si>
  <si>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</si>
  <si>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</si>
  <si>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</si>
  <si>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</si>
  <si>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</si>
  <si>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</si>
  <si>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</si>
  <si>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</si>
  <si>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</si>
  <si>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</si>
  <si>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</si>
  <si>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</si>
  <si>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</si>
  <si>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</si>
  <si>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</si>
  <si>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</si>
  <si>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</si>
  <si>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</si>
  <si>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</si>
  <si>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</si>
  <si>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</si>
  <si>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</si>
  <si>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</si>
  <si>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</si>
  <si>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</si>
  <si>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</si>
  <si>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</si>
  <si>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</si>
  <si>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</si>
  <si>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</si>
  <si>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</si>
  <si>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</si>
  <si>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</si>
  <si>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</si>
  <si>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</si>
  <si>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</si>
  <si>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</si>
  <si>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</si>
  <si>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</si>
  <si>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</si>
  <si>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</si>
  <si>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</si>
  <si>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</si>
  <si>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</si>
  <si>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</si>
  <si>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</si>
  <si>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</si>
  <si>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</si>
  <si>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</si>
  <si>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</si>
  <si>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</si>
  <si>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</si>
  <si>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</si>
  <si>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</si>
  <si>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</si>
  <si>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</si>
  <si>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</si>
  <si>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</si>
  <si>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</si>
  <si>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</si>
  <si>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</si>
  <si>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</si>
  <si>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</si>
  <si>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</si>
  <si>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</si>
  <si>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</si>
  <si>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</si>
  <si>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</si>
  <si>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</si>
  <si>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</si>
  <si>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</si>
  <si>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</si>
  <si>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</si>
  <si>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</si>
  <si>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</si>
  <si>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</si>
  <si>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</si>
  <si>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</si>
  <si>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</si>
  <si>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</si>
  <si>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</si>
  <si>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</si>
  <si>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</si>
  <si>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</si>
  <si>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</si>
  <si>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</si>
  <si>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</si>
  <si>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</si>
  <si>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</si>
  <si>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</si>
  <si>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</si>
  <si>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</si>
  <si>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</si>
  <si>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</si>
  <si>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</si>
  <si>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</si>
  <si>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</si>
  <si>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</si>
  <si>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</si>
  <si>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</si>
  <si>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</si>
  <si>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</si>
  <si>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</si>
  <si>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</si>
  <si>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</si>
  <si>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</si>
  <si>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</si>
  <si>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</si>
  <si>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</si>
  <si>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</si>
  <si>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</si>
  <si>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</si>
  <si>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</si>
  <si>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</si>
  <si>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</si>
  <si>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</si>
  <si>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</si>
  <si>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</si>
  <si>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</si>
  <si>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</si>
  <si>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</si>
  <si>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</si>
  <si>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</si>
  <si>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</si>
  <si>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</si>
  <si>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</si>
  <si>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</si>
  <si>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</si>
  <si>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</si>
  <si>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</si>
  <si>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</si>
  <si>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</si>
  <si>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</si>
  <si>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</si>
  <si>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</si>
  <si>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</si>
  <si>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</si>
  <si>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</si>
  <si>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</si>
  <si>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</si>
  <si>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</si>
  <si>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</si>
  <si>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</si>
  <si>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</si>
  <si>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</si>
  <si>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</si>
  <si>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</si>
  <si>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</si>
  <si>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</si>
  <si>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</si>
  <si>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</si>
  <si>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</si>
  <si>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</si>
  <si>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</si>
  <si>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</si>
  <si>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</si>
  <si>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</si>
  <si>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</si>
  <si>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</si>
  <si>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</si>
  <si>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</si>
  <si>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</si>
  <si>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</si>
  <si>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</si>
  <si>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</si>
  <si>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</si>
  <si>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</si>
  <si>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</si>
  <si>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</si>
  <si>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</si>
  <si>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</si>
  <si>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</si>
  <si>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</si>
  <si>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</si>
  <si>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</si>
  <si>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</si>
  <si>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</si>
  <si>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</si>
  <si>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</si>
  <si>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</si>
  <si>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</si>
  <si>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</si>
  <si>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</si>
  <si>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</si>
  <si>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</si>
  <si>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</si>
  <si>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</si>
  <si>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</si>
  <si>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</si>
  <si>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</si>
  <si>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</si>
  <si>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</si>
  <si>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</si>
  <si>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</si>
  <si>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</si>
  <si>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</si>
  <si>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</si>
  <si>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</si>
  <si>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</si>
  <si>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</si>
  <si>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</si>
  <si>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</si>
  <si>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</si>
  <si>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</si>
  <si>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</si>
  <si>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</si>
  <si>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</si>
  <si>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</si>
  <si>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</si>
  <si>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</si>
  <si>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</si>
  <si>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</si>
  <si>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</si>
  <si>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</si>
  <si>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</si>
  <si>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</si>
  <si>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</si>
  <si>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</si>
  <si>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</si>
  <si>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</si>
  <si>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</si>
  <si>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</si>
  <si>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</si>
  <si>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</si>
  <si>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</si>
  <si>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</si>
  <si>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</si>
  <si>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</si>
  <si>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</si>
  <si>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</si>
  <si>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</si>
  <si>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</si>
  <si>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</si>
  <si>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</si>
  <si>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</si>
  <si>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</si>
  <si>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</si>
  <si>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</si>
  <si>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</si>
  <si>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</si>
  <si>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</si>
  <si>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</si>
  <si>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</si>
  <si>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</si>
  <si>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</si>
  <si>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</si>
  <si>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</si>
  <si>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</si>
  <si>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</si>
  <si>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</si>
  <si>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</si>
  <si>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</si>
  <si>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</si>
  <si>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</si>
  <si>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</si>
  <si>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</si>
  <si>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</si>
  <si>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</si>
  <si>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</si>
  <si>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</si>
  <si>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</si>
  <si>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</si>
  <si>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</si>
  <si>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</si>
  <si>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</si>
  <si>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</si>
  <si>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</si>
  <si>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</si>
  <si>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</si>
  <si>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</si>
  <si>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</si>
  <si>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</si>
  <si>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</si>
  <si>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</si>
  <si>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</si>
  <si>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</si>
  <si>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</si>
  <si>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</si>
  <si>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</si>
  <si>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</si>
  <si>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</si>
  <si>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</si>
  <si>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</si>
  <si>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</si>
  <si>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</si>
  <si>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</si>
  <si>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</si>
  <si>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</si>
  <si>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</si>
  <si>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</si>
  <si>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</si>
  <si>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</si>
  <si>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</si>
  <si>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</si>
  <si>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</si>
  <si>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</si>
  <si>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</si>
  <si>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</si>
  <si>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</si>
  <si>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</si>
  <si>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</si>
  <si>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</si>
  <si>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</si>
  <si>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</si>
  <si>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</si>
  <si>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</si>
  <si>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</si>
  <si>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</si>
  <si>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</si>
  <si>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</si>
  <si>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</si>
  <si>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</si>
  <si>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</si>
  <si>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</si>
  <si>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</si>
  <si>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</si>
  <si>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</si>
  <si>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</si>
  <si>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</si>
  <si>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</si>
  <si>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</si>
  <si>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</si>
  <si>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</si>
  <si>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</si>
  <si>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</si>
  <si>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</si>
  <si>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</si>
  <si>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</si>
  <si>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</si>
  <si>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</si>
  <si>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</si>
  <si>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</si>
  <si>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</si>
  <si>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</si>
  <si>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</si>
  <si>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</si>
  <si>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</si>
  <si>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</si>
  <si>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</si>
  <si>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</si>
  <si>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</si>
  <si>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</si>
  <si>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</si>
  <si>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</si>
  <si>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</si>
  <si>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</si>
  <si>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</si>
  <si>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</si>
  <si>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</si>
  <si>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</si>
  <si>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</si>
  <si>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</si>
  <si>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</si>
  <si>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</si>
  <si>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</si>
  <si>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</si>
  <si>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</si>
  <si>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</si>
  <si>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</si>
  <si>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</si>
  <si>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</si>
  <si>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</si>
  <si>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</si>
  <si>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</si>
  <si>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</si>
  <si>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</si>
  <si>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</si>
  <si>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</si>
  <si>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</si>
  <si>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</si>
  <si>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</si>
  <si>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</si>
  <si>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</si>
  <si>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</si>
  <si>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</si>
  <si>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</si>
  <si>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</si>
  <si>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</si>
  <si>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</si>
  <si>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</si>
  <si>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</si>
  <si>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</si>
  <si>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</si>
  <si>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</si>
  <si>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</si>
  <si>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</si>
  <si>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</si>
  <si>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</si>
  <si>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</si>
  <si>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</si>
  <si>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</si>
  <si>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</si>
  <si>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</si>
  <si>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</si>
  <si>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</si>
  <si>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</si>
  <si>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</si>
  <si>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</si>
  <si>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</si>
  <si>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</si>
  <si>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</si>
  <si>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</si>
  <si>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</si>
  <si>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</si>
  <si>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</si>
  <si>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</si>
  <si>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</si>
  <si>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</si>
  <si>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</si>
  <si>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</si>
  <si>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</si>
  <si>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</si>
  <si>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</si>
  <si>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</si>
  <si>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</si>
  <si>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</si>
  <si>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</si>
  <si>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</si>
  <si>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</si>
  <si>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</si>
  <si>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</si>
  <si>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</si>
  <si>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</si>
  <si>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</si>
  <si>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</si>
  <si>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</si>
  <si>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</si>
  <si>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</si>
  <si>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</si>
  <si>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</si>
  <si>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</si>
  <si>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</si>
  <si>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</si>
  <si>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</si>
  <si>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</si>
  <si>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</si>
  <si>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</si>
  <si>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</si>
  <si>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</si>
  <si>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</si>
  <si>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</si>
  <si>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</si>
  <si>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</si>
  <si>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</si>
  <si>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</si>
  <si>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</si>
  <si>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</si>
  <si>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</si>
  <si>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</si>
  <si>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</si>
  <si>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</si>
  <si>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</si>
  <si>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</si>
  <si>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</si>
  <si>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</si>
  <si>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</si>
  <si>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</si>
  <si>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</si>
  <si>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</si>
  <si>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</si>
  <si>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</si>
  <si>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</si>
  <si>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</si>
  <si>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</si>
  <si>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</si>
  <si>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</si>
  <si>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</si>
  <si>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</si>
  <si>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</si>
  <si>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</si>
  <si>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</si>
  <si>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</si>
  <si>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</si>
  <si>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</si>
  <si>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</si>
  <si>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</si>
  <si>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</si>
  <si>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</si>
  <si>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</si>
  <si>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</si>
  <si>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</si>
  <si>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</si>
  <si>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</si>
  <si>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</si>
  <si>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</si>
  <si>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</si>
  <si>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</si>
  <si>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</si>
  <si>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</si>
  <si>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</si>
  <si>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</si>
  <si>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</si>
  <si>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</si>
  <si>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</si>
  <si>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</si>
  <si>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</si>
  <si>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</si>
  <si>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</si>
  <si>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</si>
  <si>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</si>
  <si>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</si>
  <si>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</si>
  <si>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</si>
  <si>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</si>
  <si>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</si>
  <si>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</si>
  <si>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</si>
  <si>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</si>
  <si>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</si>
  <si>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</si>
  <si>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</si>
  <si>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</si>
  <si>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</si>
  <si>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</si>
  <si>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</si>
  <si>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</si>
  <si>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</si>
  <si>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</si>
  <si>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</si>
  <si>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</si>
  <si>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</si>
  <si>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</si>
  <si>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</si>
  <si>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</si>
  <si>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</si>
  <si>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</si>
  <si>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</si>
  <si>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</si>
  <si>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</si>
  <si>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</si>
  <si>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</si>
  <si>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</si>
  <si>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</si>
  <si>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</si>
  <si>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</si>
  <si>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</si>
  <si>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</si>
  <si>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</si>
  <si>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</si>
  <si>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</si>
  <si>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</si>
  <si>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</si>
  <si>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</si>
  <si>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</si>
  <si>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</si>
  <si>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</si>
  <si>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</si>
  <si>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</si>
  <si>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</si>
  <si>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</si>
  <si>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</si>
  <si>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</si>
  <si>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</si>
  <si>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</si>
  <si>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</si>
  <si>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</si>
  <si>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</si>
  <si>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</si>
  <si>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</si>
  <si>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</si>
  <si>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</si>
  <si>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</si>
  <si>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</si>
  <si>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</si>
  <si>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</si>
  <si>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</si>
  <si>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</si>
  <si>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</si>
  <si>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</si>
  <si>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</si>
  <si>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</si>
  <si>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</si>
  <si>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</si>
  <si>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</si>
  <si>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</si>
  <si>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</si>
  <si>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</si>
  <si>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</si>
  <si>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</si>
  <si>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</si>
  <si>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</si>
  <si>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</si>
  <si>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</si>
  <si>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</si>
  <si>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</si>
  <si>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</si>
  <si>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</si>
  <si>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</si>
  <si>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</si>
  <si>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</si>
  <si>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</si>
  <si>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</si>
  <si>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</si>
  <si>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</si>
  <si>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</si>
  <si>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</si>
  <si>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</si>
  <si>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</si>
  <si>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</si>
  <si>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</si>
  <si>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</si>
  <si>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</si>
  <si>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</si>
  <si>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</si>
  <si>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</si>
  <si>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</si>
  <si>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</si>
  <si>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</si>
  <si>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</si>
  <si>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</si>
  <si>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</si>
  <si>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</si>
  <si>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</si>
  <si>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</si>
  <si>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</si>
  <si>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</si>
  <si>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</si>
  <si>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</si>
  <si>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</si>
  <si>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</si>
  <si>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</si>
  <si>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</si>
  <si>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</si>
  <si>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</si>
  <si>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</si>
  <si>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</si>
  <si>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</si>
  <si>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</si>
  <si>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</si>
  <si>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</si>
  <si>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</si>
  <si>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</si>
  <si>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</si>
  <si>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</si>
  <si>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</si>
  <si>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</si>
  <si>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</si>
  <si>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</si>
  <si>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</si>
  <si>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</si>
  <si>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</si>
  <si>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</si>
  <si>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</si>
  <si>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</si>
  <si>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</si>
  <si>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</si>
  <si>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</si>
  <si>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</si>
  <si>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</si>
  <si>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</si>
  <si>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</si>
  <si>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</si>
  <si>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</si>
  <si>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</si>
  <si>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</si>
  <si>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</si>
  <si>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</si>
  <si>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</si>
  <si>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</si>
  <si>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</si>
  <si>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</si>
  <si>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</si>
  <si>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</si>
  <si>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</si>
  <si>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</si>
  <si>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</si>
  <si>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</si>
  <si>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</si>
  <si>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</si>
  <si>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</si>
  <si>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</si>
  <si>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</si>
  <si>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</si>
  <si>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</si>
  <si>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</si>
  <si>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</si>
  <si>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</si>
  <si>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</si>
  <si>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</si>
  <si>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</si>
  <si>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</si>
  <si>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</si>
  <si>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</si>
  <si>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</si>
  <si>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</si>
  <si>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</si>
  <si>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</si>
  <si>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</si>
  <si>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</si>
  <si>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</si>
  <si>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</si>
  <si>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</si>
  <si>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</si>
  <si>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</si>
  <si>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</si>
  <si>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</si>
  <si>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</si>
  <si>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</si>
  <si>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</si>
  <si>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</si>
  <si>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</si>
  <si>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</si>
  <si>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</si>
  <si>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</si>
  <si>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</si>
  <si>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</si>
  <si>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</si>
  <si>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</si>
  <si>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</si>
  <si>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</si>
  <si>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</si>
  <si>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</si>
  <si>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</si>
  <si>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</si>
  <si>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</si>
  <si>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</si>
  <si>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</si>
  <si>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</si>
  <si>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</si>
  <si>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</si>
  <si>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</si>
  <si>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</si>
  <si>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</si>
  <si>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</si>
  <si>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</si>
  <si>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</si>
  <si>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</si>
  <si>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</si>
  <si>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</si>
  <si>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</si>
  <si>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</si>
  <si>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</si>
  <si>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</si>
  <si>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</si>
  <si>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</si>
  <si>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</si>
  <si>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</si>
  <si>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</si>
  <si>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</si>
  <si>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</si>
  <si>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</si>
  <si>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</si>
  <si>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</si>
  <si>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</si>
  <si>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</si>
  <si>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</si>
  <si>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</si>
  <si>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</si>
  <si>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</si>
  <si>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</si>
  <si>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</si>
  <si>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</si>
  <si>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</si>
  <si>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</si>
  <si>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</si>
  <si>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</si>
  <si>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</si>
  <si>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</si>
  <si>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</si>
  <si>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</si>
  <si>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</si>
  <si>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</si>
  <si>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</si>
  <si>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</si>
  <si>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</si>
  <si>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</si>
  <si>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</si>
  <si>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</si>
  <si>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</si>
  <si>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</si>
  <si>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</si>
  <si>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</si>
  <si>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</si>
  <si>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</si>
  <si>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</si>
  <si>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</si>
  <si>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</si>
  <si>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</si>
  <si>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</si>
  <si>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</si>
  <si>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</si>
  <si>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</si>
  <si>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</si>
  <si>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</si>
  <si>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</si>
  <si>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</si>
  <si>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</si>
  <si>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</si>
  <si>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</si>
  <si>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</si>
  <si>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</si>
  <si>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</si>
  <si>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</si>
  <si>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</si>
  <si>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</si>
  <si>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</si>
  <si>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</si>
  <si>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</si>
  <si>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</si>
  <si>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</si>
  <si>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</si>
  <si>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</si>
  <si>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</si>
  <si>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</si>
  <si>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</si>
  <si>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</si>
  <si>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</si>
  <si>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</si>
  <si>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</si>
  <si>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</si>
  <si>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</si>
  <si>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</si>
  <si>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</si>
  <si>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</si>
  <si>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</si>
  <si>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</si>
  <si>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</si>
  <si>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</si>
  <si>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</si>
  <si>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</si>
  <si>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</si>
  <si>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</si>
  <si>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</si>
  <si>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</si>
  <si>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</si>
  <si>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</si>
  <si>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</si>
  <si>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</si>
  <si>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</si>
  <si>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</si>
  <si>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</si>
  <si>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</si>
  <si>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</si>
  <si>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</si>
  <si>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</si>
  <si>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</si>
  <si>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</si>
  <si>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</si>
  <si>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</si>
  <si>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</si>
  <si>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</si>
  <si>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</si>
  <si>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</si>
  <si>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</si>
  <si>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</si>
  <si>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</si>
  <si>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</si>
  <si>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</si>
  <si>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</si>
  <si>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</si>
  <si>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</si>
  <si>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</si>
  <si>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</si>
  <si>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</si>
  <si>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</si>
  <si>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</si>
  <si>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</si>
  <si>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</si>
  <si>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</si>
  <si>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</si>
  <si>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</si>
  <si>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</si>
  <si>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</si>
  <si>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</si>
  <si>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</si>
  <si>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</si>
  <si>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</si>
  <si>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</si>
  <si>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</si>
  <si>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</si>
  <si>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</si>
  <si>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</si>
  <si>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</si>
  <si>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</si>
  <si>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</si>
  <si>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</si>
  <si>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</si>
  <si>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</si>
  <si>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</si>
  <si>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</si>
  <si>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</si>
  <si>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</si>
  <si>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</si>
  <si>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</si>
  <si>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</si>
  <si>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</si>
  <si>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</si>
  <si>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</si>
  <si>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</si>
  <si>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</si>
  <si>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</si>
  <si>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</si>
  <si>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</si>
  <si>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</si>
  <si>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</si>
  <si>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</si>
  <si>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</si>
  <si>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</si>
  <si>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</si>
  <si>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</si>
  <si>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</si>
  <si>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</si>
  <si>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</si>
  <si>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</si>
  <si>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</si>
  <si>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</si>
  <si>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</si>
  <si>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</si>
  <si>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</si>
  <si>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</si>
  <si>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</si>
  <si>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</si>
  <si>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</si>
  <si>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</si>
  <si>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</si>
  <si>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</si>
  <si>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</si>
  <si>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</si>
  <si>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</si>
  <si>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</si>
  <si>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</si>
  <si>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</si>
  <si>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</si>
  <si>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</si>
  <si>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</si>
  <si>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</si>
  <si>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</si>
  <si>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</si>
  <si>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</si>
  <si>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</si>
  <si>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</si>
  <si>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</si>
  <si>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</si>
  <si>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</si>
  <si>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</si>
  <si>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</si>
  <si>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</si>
  <si>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</si>
  <si>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</si>
  <si>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</si>
  <si>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</si>
  <si>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</si>
  <si>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</si>
  <si>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</si>
  <si>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</si>
  <si>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</si>
  <si>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</si>
  <si>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</si>
  <si>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</si>
  <si>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</si>
  <si>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</si>
  <si>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</si>
  <si>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</si>
  <si>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</si>
  <si>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</si>
  <si>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</si>
  <si>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</si>
  <si>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</si>
  <si>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</si>
  <si>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</si>
  <si>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</si>
  <si>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</si>
  <si>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</si>
  <si>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</si>
  <si>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</si>
  <si>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</si>
  <si>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</si>
  <si>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</si>
  <si>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</si>
  <si>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</si>
  <si>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</si>
  <si>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</si>
  <si>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</si>
  <si>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</si>
  <si>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</si>
  <si>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</si>
  <si>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</si>
  <si>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</si>
  <si>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</si>
  <si>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</si>
  <si>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</si>
  <si>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</si>
  <si>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</si>
  <si>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</si>
  <si>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</si>
  <si>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</si>
  <si>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</si>
  <si>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</si>
  <si>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</si>
  <si>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</si>
  <si>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</si>
  <si>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</si>
  <si>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</si>
  <si>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</si>
  <si>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</si>
  <si>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</si>
  <si>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</si>
  <si>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</si>
  <si>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</si>
  <si>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</si>
  <si>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</si>
  <si>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</si>
  <si>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</si>
  <si>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</si>
  <si>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</si>
  <si>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</si>
  <si>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</si>
  <si>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</si>
  <si>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</si>
  <si>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</si>
  <si>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</si>
  <si>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</si>
  <si>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</si>
  <si>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</si>
  <si>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</si>
  <si>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</si>
  <si>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</si>
  <si>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</si>
  <si>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</si>
  <si>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</si>
  <si>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</si>
  <si>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</si>
  <si>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</si>
  <si>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</si>
  <si>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</si>
  <si>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</si>
  <si>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</si>
  <si>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</si>
  <si>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</si>
  <si>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</si>
  <si>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</si>
  <si>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</si>
  <si>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</si>
  <si>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</si>
  <si>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</si>
  <si>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</si>
  <si>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</si>
  <si>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</si>
  <si>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</si>
  <si>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</si>
  <si>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</si>
  <si>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</si>
  <si>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</si>
  <si>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</si>
  <si>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</si>
  <si>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</si>
  <si>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</si>
  <si>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</si>
  <si>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</si>
  <si>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</si>
  <si>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</si>
  <si>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</si>
  <si>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</si>
  <si>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</si>
  <si>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</si>
  <si>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</si>
  <si>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</si>
  <si>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</si>
  <si>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</si>
  <si>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</si>
  <si>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</si>
  <si>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</si>
  <si>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</si>
  <si>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</si>
  <si>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</si>
  <si>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</si>
  <si>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</si>
  <si>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</si>
  <si>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</si>
  <si>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</si>
  <si>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</si>
  <si>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</si>
  <si>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</si>
  <si>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</si>
  <si>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</si>
  <si>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</si>
  <si>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</si>
  <si>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</si>
  <si>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</si>
  <si>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</si>
  <si>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</si>
  <si>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</si>
  <si>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</si>
  <si>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</si>
  <si>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</si>
  <si>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</si>
  <si>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</si>
  <si>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</si>
  <si>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</si>
  <si>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</si>
  <si>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</si>
  <si>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</si>
  <si>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</si>
  <si>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</si>
  <si>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</si>
  <si>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</si>
  <si>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</si>
  <si>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</si>
  <si>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</si>
  <si>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</si>
  <si>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</si>
  <si>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</si>
  <si>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</si>
  <si>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</si>
  <si>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</si>
  <si>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</si>
  <si>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</si>
  <si>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</si>
  <si>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</si>
  <si>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</si>
  <si>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</si>
  <si>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</si>
  <si>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</si>
  <si>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</si>
  <si>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</si>
  <si>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</si>
  <si>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</si>
  <si>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</si>
  <si>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</si>
  <si>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</si>
  <si>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</si>
  <si>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</si>
  <si>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</si>
  <si>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</si>
  <si>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</si>
  <si>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</si>
  <si>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</si>
  <si>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</si>
  <si>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</si>
  <si>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</si>
  <si>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</si>
  <si>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</si>
  <si>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</si>
  <si>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</si>
  <si>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</si>
  <si>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</si>
  <si>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</si>
  <si>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</si>
  <si>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</si>
  <si>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</si>
  <si>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</si>
  <si>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</si>
  <si>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</si>
  <si>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</si>
  <si>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</si>
  <si>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</si>
  <si>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</si>
  <si>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</si>
  <si>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</si>
  <si>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</si>
  <si>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</si>
  <si>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</si>
  <si>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</si>
  <si>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</si>
  <si>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</si>
  <si>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</si>
  <si>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</si>
  <si>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</si>
  <si>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</si>
  <si>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</si>
  <si>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</si>
  <si>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</si>
  <si>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</si>
  <si>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</si>
  <si>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</si>
  <si>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</si>
  <si>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</si>
  <si>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</si>
  <si>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</si>
  <si>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</si>
  <si>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</si>
  <si>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</si>
  <si>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</si>
  <si>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</si>
  <si>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</si>
  <si>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</si>
  <si>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</si>
  <si>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</si>
  <si>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</si>
  <si>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</si>
  <si>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</si>
  <si>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</si>
  <si>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</si>
  <si>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</si>
  <si>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</si>
  <si>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</si>
  <si>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</si>
  <si>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</si>
  <si>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</si>
  <si>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</si>
  <si>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</si>
  <si>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</si>
  <si>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</si>
  <si>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</si>
  <si>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</si>
  <si>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</si>
  <si>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</si>
  <si>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</si>
  <si>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</si>
  <si>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</si>
  <si>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</si>
  <si>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</si>
  <si>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</si>
  <si>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</si>
  <si>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</si>
  <si>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</si>
  <si>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</si>
  <si>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</si>
  <si>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</si>
  <si>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</si>
  <si>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</si>
  <si>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</si>
  <si>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</si>
  <si>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</si>
  <si>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</si>
  <si>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</si>
  <si>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</si>
  <si>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</si>
  <si>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</si>
  <si>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</si>
  <si>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</si>
  <si>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</si>
  <si>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</si>
  <si>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</si>
  <si>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</si>
  <si>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</si>
  <si>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</si>
  <si>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</si>
  <si>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</si>
  <si>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</si>
  <si>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</si>
  <si>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</si>
  <si>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</si>
  <si>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</si>
  <si>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</si>
  <si>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</si>
  <si>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</si>
  <si>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</si>
  <si>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</si>
  <si>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</si>
  <si>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</si>
  <si>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</si>
  <si>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</si>
  <si>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</si>
  <si>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</si>
  <si>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</si>
  <si>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</si>
  <si>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</si>
  <si>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</si>
  <si>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</si>
  <si>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</si>
  <si>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</si>
  <si>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</si>
  <si>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</si>
  <si>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</si>
  <si>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</si>
  <si>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</si>
  <si>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</si>
  <si>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</si>
  <si>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</si>
  <si>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</si>
  <si>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</si>
  <si>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</si>
  <si>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</si>
  <si>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</si>
  <si>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</si>
  <si>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</si>
  <si>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</si>
  <si>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</si>
  <si>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</si>
  <si>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</si>
  <si>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</si>
  <si>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</si>
  <si>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</si>
  <si>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</si>
  <si>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</si>
  <si>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</si>
  <si>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</si>
  <si>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</si>
  <si>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</si>
  <si>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</si>
  <si>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</si>
  <si>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</si>
  <si>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</si>
  <si>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</si>
  <si>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</si>
  <si>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</si>
  <si>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</si>
  <si>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</si>
  <si>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</si>
  <si>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</si>
  <si>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</si>
  <si>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</si>
  <si>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</si>
  <si>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</si>
  <si>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</si>
  <si>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</si>
  <si>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</si>
  <si>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</si>
  <si>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</si>
  <si>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</si>
  <si>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</si>
  <si>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</si>
  <si>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</si>
  <si>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</si>
  <si>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</si>
  <si>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</si>
  <si>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</si>
  <si>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</si>
  <si>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</si>
  <si>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</si>
  <si>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</si>
  <si>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</si>
  <si>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</si>
  <si>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</si>
  <si>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</si>
  <si>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</si>
  <si>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</si>
  <si>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</si>
  <si>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</si>
  <si>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</si>
  <si>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</si>
  <si>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</si>
  <si>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</si>
  <si>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</si>
  <si>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</si>
  <si>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</si>
  <si>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</si>
  <si>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</si>
  <si>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</si>
  <si>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</si>
  <si>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</si>
  <si>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</si>
  <si>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</si>
  <si>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</si>
  <si>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</si>
  <si>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</si>
  <si>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</si>
  <si>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</si>
  <si>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</si>
  <si>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</si>
  <si>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</si>
  <si>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</si>
  <si>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</si>
  <si>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</si>
  <si>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</si>
  <si>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</si>
  <si>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</si>
  <si>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</si>
  <si>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</si>
  <si>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</si>
  <si>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</si>
  <si>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</si>
  <si>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</si>
  <si>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</si>
  <si>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</si>
  <si>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</si>
  <si>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</si>
  <si>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</si>
  <si>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</si>
  <si>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</si>
  <si>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</si>
  <si>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</si>
  <si>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</si>
  <si>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</si>
  <si>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</si>
  <si>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</si>
  <si>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</si>
  <si>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</si>
  <si>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</si>
  <si>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</si>
  <si>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</si>
  <si>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</si>
  <si>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</si>
  <si>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</si>
  <si>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</si>
  <si>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</si>
  <si>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</si>
  <si>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</si>
  <si>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</si>
  <si>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</si>
  <si>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</si>
  <si>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</si>
  <si>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</si>
  <si>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</si>
  <si>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</si>
  <si>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</si>
  <si>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</si>
  <si>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</si>
  <si>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</si>
  <si>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</si>
  <si>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</si>
  <si>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</si>
  <si>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</si>
  <si>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</si>
  <si>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</si>
  <si>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</si>
  <si>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</si>
  <si>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</si>
  <si>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</si>
  <si>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</si>
  <si>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</si>
  <si>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</si>
  <si>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</si>
  <si>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</si>
  <si>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</si>
  <si>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</si>
  <si>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</si>
  <si>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</si>
  <si>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</si>
  <si>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</si>
  <si>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</si>
  <si>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</si>
  <si>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</si>
  <si>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</si>
  <si>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</si>
  <si>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</si>
  <si>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</si>
  <si>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</si>
  <si>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</si>
  <si>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</si>
  <si>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</si>
  <si>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</si>
  <si>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</si>
  <si>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</si>
  <si>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</si>
  <si>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</si>
  <si>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</si>
  <si>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</si>
  <si>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</si>
  <si>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</si>
  <si>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</si>
  <si>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</si>
  <si>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</si>
  <si>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</si>
  <si>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</si>
  <si>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</si>
  <si>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</si>
  <si>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</si>
  <si>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</si>
  <si>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</si>
  <si>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</si>
  <si>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</si>
  <si>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</si>
  <si>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</si>
  <si>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</si>
  <si>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</si>
  <si>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</si>
  <si>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</si>
  <si>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</si>
  <si>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</si>
  <si>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</si>
  <si>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</si>
  <si>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</si>
  <si>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</si>
  <si>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</si>
  <si>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</si>
  <si>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</si>
  <si>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</si>
  <si>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</si>
  <si>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</si>
  <si>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</si>
  <si>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</si>
  <si>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</si>
  <si>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</si>
  <si>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</si>
  <si>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</si>
  <si>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</si>
  <si>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</si>
  <si>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</si>
  <si>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</si>
  <si>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</si>
  <si>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</si>
  <si>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</si>
  <si>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</si>
  <si>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</si>
  <si>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</si>
  <si>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</si>
  <si>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</si>
  <si>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</si>
  <si>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</si>
  <si>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</si>
  <si>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</si>
  <si>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</si>
  <si>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</si>
  <si>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</si>
  <si>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</si>
  <si>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</si>
  <si>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</si>
  <si>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</si>
  <si>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</si>
  <si>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</si>
  <si>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</si>
  <si>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</si>
  <si>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</si>
  <si>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</si>
  <si>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</si>
  <si>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</si>
  <si>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</si>
  <si>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</si>
  <si>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</si>
  <si>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</si>
  <si>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</si>
  <si>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</si>
  <si>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</si>
  <si>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</si>
  <si>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</si>
  <si>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</si>
  <si>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</si>
  <si>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</si>
  <si>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</si>
  <si>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</si>
  <si>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</si>
  <si>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</si>
  <si>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</si>
  <si>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</si>
  <si>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</si>
  <si>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</si>
  <si>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</si>
  <si>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</si>
  <si>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</si>
  <si>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</si>
  <si>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</si>
  <si>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</si>
  <si>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</si>
  <si>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</si>
  <si>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</si>
  <si>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</si>
  <si>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</si>
  <si>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</si>
  <si>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</si>
  <si>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</si>
  <si>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</si>
  <si>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</si>
  <si>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</si>
  <si>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</si>
  <si>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</si>
  <si>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</si>
  <si>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</si>
  <si>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</si>
  <si>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</si>
  <si>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</si>
  <si>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</si>
  <si>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</si>
  <si>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</si>
  <si>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</si>
  <si>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</si>
  <si>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</si>
  <si>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</si>
  <si>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</si>
  <si>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</si>
  <si>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</si>
  <si>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</si>
  <si>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</si>
  <si>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</si>
  <si>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</si>
  <si>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</si>
  <si>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</si>
  <si>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</si>
  <si>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</si>
  <si>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</si>
  <si>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</si>
  <si>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</si>
  <si>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</si>
  <si>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</si>
  <si>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</si>
  <si>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</si>
  <si>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</si>
  <si>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</si>
  <si>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</si>
  <si>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</si>
  <si>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</si>
  <si>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</si>
  <si>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</si>
  <si>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</si>
  <si>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</si>
  <si>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</si>
  <si>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</si>
  <si>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</si>
  <si>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</si>
  <si>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</si>
  <si>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</si>
  <si>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</si>
  <si>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</si>
  <si>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</si>
  <si>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</si>
  <si>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</si>
  <si>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</si>
  <si>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</si>
  <si>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</si>
  <si>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</si>
  <si>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</si>
  <si>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</si>
  <si>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</si>
  <si>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</si>
  <si>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</si>
  <si>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</si>
  <si>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</si>
  <si>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</si>
  <si>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</si>
  <si>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</si>
  <si>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</si>
  <si>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</si>
  <si>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</si>
  <si>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</si>
  <si>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</si>
  <si>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</si>
  <si>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</si>
  <si>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</si>
  <si>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</si>
  <si>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</si>
  <si>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</si>
  <si>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</si>
  <si>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</si>
  <si>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</si>
  <si>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</si>
  <si>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</si>
  <si>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</si>
  <si>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</si>
  <si>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</si>
  <si>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</si>
  <si>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</si>
  <si>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</si>
  <si>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</si>
  <si>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</si>
  <si>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</si>
  <si>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</si>
  <si>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</si>
  <si>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</si>
  <si>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</si>
  <si>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</si>
  <si>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</si>
  <si>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</si>
  <si>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</si>
  <si>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</si>
  <si>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</si>
  <si>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</si>
  <si>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</si>
  <si>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</si>
  <si>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</si>
  <si>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</si>
  <si>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</si>
  <si>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</si>
  <si>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</si>
  <si>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</si>
  <si>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</si>
  <si>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</si>
  <si>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</si>
  <si>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</si>
  <si>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</si>
  <si>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</si>
  <si>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</si>
  <si>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</si>
  <si>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</si>
  <si>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</si>
  <si>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</si>
  <si>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</si>
  <si>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</si>
  <si>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</si>
  <si>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</si>
  <si>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</si>
  <si>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</si>
  <si>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</si>
  <si>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</si>
  <si>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</si>
  <si>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</si>
  <si>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</si>
  <si>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</si>
  <si>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</si>
  <si>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</si>
  <si>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</si>
  <si>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</si>
  <si>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</si>
  <si>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</si>
  <si>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</si>
  <si>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</si>
  <si>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</si>
  <si>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</si>
  <si>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</si>
  <si>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</si>
  <si>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</si>
  <si>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</si>
  <si>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</si>
  <si>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</si>
  <si>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</si>
  <si>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</si>
  <si>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</si>
  <si>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</si>
  <si>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</si>
  <si>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</si>
  <si>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</si>
  <si>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</si>
  <si>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</si>
  <si>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</si>
  <si>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</si>
  <si>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</si>
  <si>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</si>
  <si>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</si>
  <si>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</si>
  <si>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</si>
  <si>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</si>
  <si>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</si>
  <si>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</si>
  <si>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</si>
  <si>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</si>
  <si>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</si>
  <si>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</si>
  <si>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</si>
  <si>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</si>
  <si>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</si>
  <si>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</si>
  <si>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</si>
  <si>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</si>
  <si>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</si>
  <si>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</si>
  <si>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</si>
  <si>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</si>
  <si>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</si>
  <si>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</si>
  <si>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</si>
  <si>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</si>
  <si>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</si>
  <si>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</si>
  <si>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</si>
  <si>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</si>
  <si>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</si>
  <si>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</si>
  <si>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</si>
  <si>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</si>
  <si>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</si>
  <si>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</si>
  <si>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</si>
  <si>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</si>
  <si>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</si>
  <si>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</si>
  <si>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</si>
  <si>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</si>
  <si>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</si>
  <si>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</si>
  <si>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</si>
  <si>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</si>
  <si>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</si>
  <si>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</si>
  <si>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</si>
  <si>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</si>
  <si>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</si>
  <si>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</si>
  <si>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</si>
  <si>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</si>
  <si>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</si>
  <si>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</si>
  <si>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</si>
  <si>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</si>
  <si>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</si>
  <si>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</si>
  <si>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</si>
  <si>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</si>
  <si>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</si>
  <si>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</si>
  <si>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</si>
  <si>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</si>
  <si>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</si>
  <si>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</si>
  <si>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</si>
  <si>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</si>
  <si>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</si>
  <si>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</si>
  <si>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</si>
  <si>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</si>
  <si>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</si>
  <si>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</si>
  <si>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</si>
  <si>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</si>
  <si>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</si>
  <si>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</si>
  <si>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</si>
  <si>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</si>
  <si>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</si>
  <si>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</si>
  <si>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</si>
  <si>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</si>
  <si>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</si>
  <si>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</si>
  <si>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</si>
  <si>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</si>
  <si>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</si>
  <si>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</si>
  <si>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</si>
  <si>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</si>
  <si>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</si>
  <si>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</si>
  <si>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</si>
  <si>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</si>
  <si>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</si>
  <si>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</si>
  <si>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</si>
  <si>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</si>
  <si>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</si>
  <si>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</si>
  <si>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</si>
  <si>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</si>
  <si>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</si>
  <si>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</si>
  <si>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</si>
  <si>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</si>
  <si>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</si>
  <si>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</si>
  <si>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</si>
  <si>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</si>
  <si>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</si>
  <si>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</si>
  <si>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</si>
  <si>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</si>
  <si>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</si>
  <si>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</si>
  <si>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</si>
  <si>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</si>
  <si>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</si>
  <si>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</si>
  <si>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</si>
  <si>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</si>
  <si>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</si>
  <si>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</si>
  <si>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</si>
  <si>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</si>
  <si>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</si>
  <si>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</si>
  <si>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</si>
  <si>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</si>
  <si>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</si>
  <si>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</si>
  <si>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</si>
  <si>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</si>
  <si>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</si>
  <si>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</si>
  <si>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</si>
  <si>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</si>
  <si>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</si>
  <si>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</si>
  <si>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</si>
  <si>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</si>
  <si>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</si>
  <si>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</si>
  <si>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</si>
  <si>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</si>
  <si>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</si>
  <si>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</si>
  <si>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</si>
  <si>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</si>
  <si>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</si>
  <si>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</si>
  <si>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</si>
  <si>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</si>
  <si>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</si>
  <si>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</si>
  <si>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</si>
  <si>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</si>
  <si>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</si>
  <si>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</si>
  <si>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</si>
  <si>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</si>
  <si>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</si>
  <si>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</si>
  <si>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</si>
  <si>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</si>
  <si>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</si>
  <si>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</si>
  <si>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</si>
  <si>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</si>
  <si>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</si>
  <si>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</si>
  <si>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</si>
  <si>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</si>
  <si>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</si>
  <si>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</si>
  <si>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</si>
  <si>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</si>
  <si>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</si>
  <si>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</si>
  <si>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</si>
  <si>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</si>
  <si>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</si>
  <si>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</si>
  <si>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</si>
  <si>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</si>
  <si>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</si>
  <si>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</si>
  <si>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</si>
  <si>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</si>
  <si>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</si>
  <si>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</si>
  <si>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</si>
  <si>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</si>
  <si>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</si>
  <si>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</si>
  <si>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</si>
  <si>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</si>
  <si>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</si>
  <si>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</si>
  <si>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</si>
  <si>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</si>
  <si>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</si>
  <si>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</si>
  <si>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</si>
  <si>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</si>
  <si>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</si>
  <si>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</si>
  <si>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</si>
  <si>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</si>
  <si>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</si>
  <si>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</si>
  <si>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</si>
  <si>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</si>
  <si>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</si>
  <si>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</si>
  <si>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</si>
  <si>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</si>
  <si>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</si>
  <si>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</si>
  <si>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</si>
  <si>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</si>
  <si>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</si>
  <si>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</si>
  <si>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</si>
  <si>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</si>
  <si>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</si>
  <si>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</si>
  <si>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</si>
  <si>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</si>
  <si>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</si>
  <si>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</si>
  <si>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</si>
  <si>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</si>
  <si>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</si>
  <si>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</si>
  <si>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</si>
  <si>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</si>
  <si>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</si>
  <si>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</si>
  <si>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</si>
  <si>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</si>
  <si>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</si>
  <si>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</si>
  <si>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</si>
  <si>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</si>
  <si>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</si>
  <si>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</si>
  <si>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</si>
  <si>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</si>
  <si>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</si>
  <si>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</si>
  <si>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</si>
  <si>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</si>
  <si>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</si>
  <si>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</si>
  <si>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</si>
  <si>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</si>
  <si>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</si>
  <si>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</si>
  <si>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</si>
  <si>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</si>
  <si>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</si>
  <si>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</si>
  <si>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</si>
  <si>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</si>
  <si>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</si>
  <si>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</si>
  <si>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</si>
  <si>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</si>
  <si>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</si>
  <si>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</si>
  <si>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</si>
  <si>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</si>
  <si>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</si>
  <si>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</si>
  <si>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</si>
  <si>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</si>
  <si>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</si>
  <si>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</si>
  <si>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</si>
  <si>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</si>
  <si>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</si>
  <si>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</si>
  <si>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</si>
  <si>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</si>
  <si>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</si>
  <si>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</si>
  <si>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</si>
  <si>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</si>
  <si>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</si>
  <si>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</si>
  <si>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</si>
  <si>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</si>
  <si>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</si>
  <si>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</si>
  <si>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</si>
  <si>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</si>
  <si>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</si>
  <si>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</si>
  <si>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</si>
  <si>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</si>
  <si>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</si>
  <si>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</si>
  <si>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</si>
  <si>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</si>
  <si>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</si>
  <si>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</si>
  <si>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</si>
  <si>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</si>
  <si>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</si>
  <si>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</si>
  <si>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</si>
  <si>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</si>
  <si>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</si>
  <si>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</si>
  <si>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</si>
  <si>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</si>
  <si>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</si>
  <si>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</si>
  <si>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</si>
  <si>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</si>
  <si>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</si>
  <si>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</si>
  <si>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</si>
  <si>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</si>
  <si>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</si>
  <si>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</si>
  <si>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</si>
  <si>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</si>
  <si>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</si>
  <si>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</si>
  <si>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</si>
  <si>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</si>
  <si>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</si>
  <si>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</si>
  <si>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</si>
  <si>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</si>
  <si>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</si>
  <si>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</si>
  <si>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</si>
  <si>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</si>
  <si>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</si>
  <si>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</si>
  <si>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</si>
  <si>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</si>
  <si>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</si>
  <si>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</si>
  <si>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</si>
  <si>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</si>
  <si>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</si>
  <si>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</si>
  <si>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</si>
  <si>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</si>
  <si>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</si>
  <si>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</si>
  <si>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</si>
  <si>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</si>
  <si>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</si>
  <si>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</si>
  <si>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</si>
  <si>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</si>
  <si>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</si>
  <si>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</si>
  <si>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</si>
  <si>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</si>
  <si>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</si>
  <si>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</si>
  <si>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</si>
  <si>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</si>
  <si>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</si>
  <si>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</si>
  <si>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</si>
  <si>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</si>
  <si>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</si>
  <si>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</si>
  <si>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</si>
  <si>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</si>
  <si>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</si>
  <si>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</si>
  <si>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</si>
  <si>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</si>
  <si>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</si>
  <si>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</si>
  <si>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</si>
  <si>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</si>
  <si>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</si>
  <si>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</si>
  <si>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</si>
  <si>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</si>
  <si>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</si>
  <si>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</si>
  <si>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</si>
  <si>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</si>
  <si>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</si>
  <si>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</si>
  <si>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</si>
  <si>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</si>
  <si>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</si>
  <si>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</si>
  <si>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</si>
  <si>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</si>
  <si>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</si>
  <si>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</si>
  <si>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</si>
  <si>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</si>
  <si>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</si>
  <si>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</si>
  <si>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</si>
  <si>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</si>
  <si>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</si>
  <si>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</si>
  <si>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</si>
  <si>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</si>
  <si>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</si>
  <si>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</si>
  <si>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</si>
  <si>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</si>
  <si>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</si>
  <si>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</si>
  <si>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</si>
  <si>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</si>
  <si>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</si>
  <si>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</si>
  <si>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</si>
  <si>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</si>
  <si>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</si>
  <si>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</si>
  <si>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</si>
  <si>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</si>
  <si>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</si>
  <si>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</si>
  <si>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</si>
  <si>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</si>
  <si>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</si>
  <si>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</si>
  <si>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</si>
  <si>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</si>
  <si>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</si>
  <si>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</si>
  <si>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</si>
  <si>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</si>
  <si>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</si>
  <si>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</si>
  <si>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</si>
  <si>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</si>
  <si>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</si>
  <si>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</si>
  <si>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</si>
  <si>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</si>
  <si>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</si>
  <si>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</si>
  <si>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</si>
  <si>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</si>
  <si>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</si>
  <si>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</si>
  <si>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</si>
  <si>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</si>
  <si>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</si>
  <si>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</si>
  <si>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</si>
  <si>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</si>
  <si>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</si>
  <si>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</si>
  <si>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</si>
  <si>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</si>
  <si>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</si>
  <si>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</si>
  <si>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</si>
  <si>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</si>
  <si>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</si>
  <si>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</si>
  <si>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</si>
  <si>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</si>
  <si>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</si>
  <si>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</si>
  <si>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</si>
  <si>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</si>
  <si>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</si>
  <si>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</si>
  <si>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</si>
  <si>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</si>
  <si>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</si>
  <si>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</si>
  <si>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</si>
  <si>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</si>
  <si>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</si>
  <si>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</si>
  <si>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</si>
  <si>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</si>
  <si>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</si>
  <si>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</si>
  <si>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</si>
  <si>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</si>
  <si>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</si>
  <si>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</si>
  <si>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</si>
  <si>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</si>
  <si>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</si>
  <si>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</si>
  <si>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</si>
  <si>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</si>
  <si>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</si>
  <si>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</si>
  <si>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</si>
  <si>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</si>
  <si>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</si>
  <si>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</si>
  <si>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</si>
  <si>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</si>
  <si>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</si>
  <si>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</si>
  <si>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</si>
  <si>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</si>
  <si>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</si>
  <si>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</si>
  <si>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</si>
  <si>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</si>
  <si>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</si>
  <si>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</si>
  <si>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</si>
  <si>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</si>
  <si>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</si>
  <si>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</si>
  <si>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</si>
  <si>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</si>
  <si>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</si>
  <si>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</si>
  <si>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</si>
  <si>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</si>
  <si>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</si>
  <si>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</si>
  <si>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</si>
  <si>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</si>
  <si>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</si>
  <si>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</si>
  <si>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</si>
  <si>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</si>
  <si>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</si>
  <si>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</si>
  <si>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</si>
  <si>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</si>
  <si>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</si>
  <si>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</si>
  <si>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</si>
  <si>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</si>
  <si>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</si>
  <si>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</si>
  <si>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</si>
  <si>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</si>
  <si>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</si>
  <si>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</si>
  <si>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</si>
  <si>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</si>
  <si>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</si>
  <si>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</si>
  <si>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</si>
  <si>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</si>
  <si>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</si>
  <si>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</si>
  <si>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</si>
  <si>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</si>
  <si>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</si>
  <si>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</si>
  <si>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</si>
  <si>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</si>
  <si>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</si>
  <si>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</si>
  <si>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</si>
  <si>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</si>
  <si>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</si>
  <si>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</si>
  <si>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</si>
  <si>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</si>
  <si>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</si>
  <si>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</si>
  <si>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</si>
  <si>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</si>
  <si>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</si>
  <si>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</si>
  <si>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</si>
  <si>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</si>
  <si>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</si>
  <si>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</si>
  <si>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</si>
  <si>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</si>
  <si>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</si>
  <si>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</si>
  <si>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</si>
  <si>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</si>
  <si>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</si>
  <si>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</si>
  <si>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</si>
  <si>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</si>
  <si>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</si>
  <si>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</si>
  <si>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</si>
  <si>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</si>
  <si>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</si>
  <si>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</si>
  <si>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</si>
  <si>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</si>
  <si>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</si>
  <si>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</si>
  <si>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</si>
  <si>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</si>
  <si>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</si>
  <si>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</si>
  <si>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</si>
  <si>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</si>
  <si>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</si>
  <si>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</si>
  <si>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</si>
  <si>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</si>
  <si>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</si>
  <si>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</si>
  <si>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</si>
  <si>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</si>
  <si>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</si>
  <si>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</si>
  <si>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</si>
  <si>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</si>
  <si>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</si>
  <si>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</si>
  <si>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</si>
  <si>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</si>
  <si>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</si>
  <si>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</si>
  <si>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</si>
  <si>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</si>
  <si>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</si>
  <si>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</si>
  <si>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</si>
  <si>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</si>
  <si>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</si>
  <si>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</si>
  <si>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</si>
  <si>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</si>
  <si>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</si>
  <si>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</si>
  <si>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</si>
  <si>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</si>
  <si>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</si>
  <si>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</si>
  <si>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</si>
  <si>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</si>
  <si>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</si>
  <si>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</si>
  <si>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</si>
  <si>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</si>
  <si>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</si>
  <si>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</si>
  <si>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</si>
  <si>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</si>
  <si>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</si>
  <si>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</si>
  <si>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</si>
  <si>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</si>
  <si>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</si>
  <si>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</si>
  <si>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</si>
  <si>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</si>
  <si>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</si>
  <si>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</si>
  <si>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</si>
  <si>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</si>
  <si>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</si>
  <si>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</si>
  <si>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</si>
  <si>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</si>
  <si>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</si>
  <si>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</si>
  <si>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</si>
  <si>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</si>
  <si>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</si>
  <si>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</si>
  <si>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</si>
  <si>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</si>
  <si>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</si>
  <si>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</si>
  <si>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</si>
  <si>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</si>
  <si>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</si>
  <si>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</si>
  <si>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</si>
  <si>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</si>
  <si>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</si>
  <si>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</si>
  <si>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</si>
  <si>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</si>
  <si>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</si>
  <si>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</si>
  <si>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</si>
  <si>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</si>
  <si>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</si>
  <si>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</si>
  <si>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</si>
  <si>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</si>
  <si>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</si>
  <si>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</si>
  <si>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</si>
  <si>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</si>
  <si>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</si>
  <si>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</si>
  <si>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</si>
  <si>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</si>
  <si>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</si>
  <si>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</si>
  <si>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</si>
  <si>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</si>
  <si>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</si>
  <si>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</si>
  <si>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</si>
  <si>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</si>
  <si>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</si>
  <si>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</si>
  <si>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</si>
  <si>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</si>
  <si>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</si>
  <si>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</si>
  <si>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</si>
  <si>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</si>
  <si>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</si>
  <si>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</si>
  <si>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</si>
  <si>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</si>
  <si>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</si>
  <si>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</si>
  <si>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</si>
  <si>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</si>
  <si>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</si>
  <si>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</si>
  <si>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</si>
  <si>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</si>
  <si>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</si>
  <si>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</si>
  <si>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</si>
  <si>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</si>
  <si>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</si>
  <si>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</si>
  <si>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</si>
  <si>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</si>
  <si>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</si>
  <si>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</si>
  <si>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</si>
  <si>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</si>
  <si>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</si>
  <si>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</si>
  <si>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</si>
  <si>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</si>
  <si>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</si>
  <si>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</si>
  <si>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</si>
  <si>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</si>
  <si>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</si>
  <si>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</si>
  <si>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</si>
  <si>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</si>
  <si>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</si>
  <si>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</si>
  <si>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</si>
  <si>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</si>
  <si>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</si>
  <si>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</si>
  <si>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</si>
  <si>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</si>
  <si>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</si>
  <si>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</si>
  <si>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</si>
  <si>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</si>
  <si>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</si>
  <si>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</si>
  <si>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</si>
  <si>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</si>
  <si>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</si>
  <si>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</si>
  <si>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</si>
  <si>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</si>
  <si>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</si>
  <si>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</si>
  <si>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</si>
  <si>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</si>
  <si>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</si>
  <si>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</si>
  <si>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</si>
  <si>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</si>
  <si>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</si>
  <si>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</si>
  <si>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</si>
  <si>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</si>
  <si>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</si>
  <si>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</si>
  <si>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</si>
  <si>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</si>
  <si>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</si>
  <si>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</si>
  <si>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</si>
  <si>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</si>
  <si>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</si>
  <si>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</si>
  <si>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</si>
  <si>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</si>
  <si>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</si>
  <si>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</si>
  <si>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</si>
  <si>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</si>
  <si>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</si>
  <si>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</si>
  <si>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</si>
  <si>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</si>
  <si>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</si>
  <si>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</si>
  <si>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</si>
  <si>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</si>
  <si>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</si>
  <si>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</si>
  <si>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</si>
  <si>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</si>
  <si>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</si>
  <si>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</si>
  <si>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</si>
  <si>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</si>
  <si>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</si>
  <si>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</si>
  <si>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</si>
  <si>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</si>
  <si>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</si>
  <si>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</si>
  <si>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</si>
  <si>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</si>
  <si>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</si>
  <si>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</si>
  <si>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</si>
  <si>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</si>
  <si>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</si>
  <si>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</si>
  <si>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</si>
  <si>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</si>
  <si>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</si>
  <si>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</si>
  <si>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</si>
  <si>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</si>
  <si>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</si>
  <si>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</si>
  <si>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</si>
  <si>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</si>
  <si>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</si>
  <si>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</si>
  <si>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</si>
  <si>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</si>
  <si>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</si>
  <si>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</si>
  <si>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</si>
  <si>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</si>
  <si>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</si>
  <si>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</si>
  <si>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</si>
  <si>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</si>
  <si>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</si>
  <si>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</si>
  <si>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</si>
  <si>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</si>
  <si>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</si>
  <si>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</si>
  <si>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</si>
  <si>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</si>
  <si>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</si>
  <si>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</si>
  <si>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</si>
  <si>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</si>
  <si>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</si>
  <si>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</si>
  <si>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</si>
  <si>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</si>
  <si>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</si>
  <si>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</si>
  <si>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</si>
  <si>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</si>
  <si>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</si>
  <si>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</si>
  <si>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</si>
  <si>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</si>
  <si>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</si>
  <si>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</si>
  <si>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</si>
  <si>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</si>
  <si>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</si>
  <si>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</si>
  <si>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</si>
  <si>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</si>
  <si>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</si>
  <si>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</si>
  <si>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</si>
  <si>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</si>
  <si>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</si>
  <si>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</si>
  <si>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</si>
  <si>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</si>
  <si>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</si>
  <si>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</si>
  <si>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</si>
  <si>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</si>
  <si>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</si>
  <si>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</si>
  <si>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</si>
  <si>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</si>
  <si>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</si>
  <si>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</si>
  <si>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</si>
  <si>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</si>
  <si>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</si>
  <si>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</si>
  <si>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</si>
  <si>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</si>
  <si>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</si>
  <si>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</si>
  <si>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</si>
  <si>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</si>
  <si>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</si>
  <si>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</si>
  <si>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</si>
  <si>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</si>
  <si>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</si>
  <si>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</si>
  <si>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</si>
  <si>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</si>
  <si>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</si>
  <si>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</si>
  <si>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</si>
  <si>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</si>
  <si>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</si>
  <si>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</si>
  <si>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</si>
  <si>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</si>
  <si>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</si>
  <si>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</si>
  <si>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</si>
  <si>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</si>
  <si>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</si>
  <si>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</si>
  <si>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</si>
  <si>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</si>
  <si>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</si>
  <si>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</si>
  <si>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</si>
  <si>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</si>
  <si>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</si>
  <si>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</si>
  <si>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</si>
  <si>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</si>
  <si>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</si>
  <si>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</si>
  <si>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</si>
  <si>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</si>
  <si>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</si>
  <si>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</si>
  <si>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</si>
  <si>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</si>
  <si>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</si>
  <si>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</si>
  <si>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</si>
  <si>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</si>
  <si>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</si>
  <si>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</si>
  <si>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</si>
  <si>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</si>
  <si>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</si>
  <si>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</si>
  <si>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</si>
  <si>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</si>
  <si>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</si>
  <si>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</si>
  <si>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</si>
  <si>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</si>
  <si>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</si>
  <si>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</si>
  <si>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</si>
  <si>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</si>
  <si>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</si>
  <si>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</si>
  <si>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</si>
  <si>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</si>
  <si>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</si>
  <si>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</si>
  <si>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</si>
  <si>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</si>
  <si>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</si>
  <si>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</si>
  <si>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</si>
  <si>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</si>
  <si>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</si>
  <si>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</si>
  <si>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</si>
  <si>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</si>
  <si>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</si>
  <si>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</si>
  <si>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</si>
  <si>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</si>
  <si>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</si>
  <si>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</si>
  <si>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</si>
  <si>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</si>
  <si>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</si>
  <si>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</si>
  <si>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</si>
  <si>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</si>
  <si>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</si>
  <si>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</si>
  <si>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</si>
  <si>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</si>
  <si>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</si>
  <si>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</si>
  <si>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</si>
  <si>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</si>
  <si>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</si>
  <si>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</si>
  <si>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</si>
  <si>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</si>
  <si>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</si>
  <si>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</si>
  <si>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</si>
  <si>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</si>
  <si>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</si>
  <si>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</si>
  <si>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</si>
  <si>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</si>
  <si>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</si>
  <si>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</si>
  <si>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</si>
  <si>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</si>
  <si>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</si>
  <si>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</si>
  <si>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</si>
  <si>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</si>
  <si>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</si>
  <si>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</si>
  <si>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</si>
  <si>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</si>
  <si>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</si>
  <si>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</si>
  <si>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</si>
  <si>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</si>
  <si>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</si>
  <si>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</si>
  <si>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</si>
  <si>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</si>
  <si>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</si>
  <si>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</si>
  <si>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</si>
  <si>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</si>
  <si>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</si>
  <si>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</si>
  <si>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</si>
  <si>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</si>
  <si>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</si>
  <si>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</si>
  <si>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</si>
  <si>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</si>
  <si>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</si>
  <si>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</si>
  <si>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</si>
  <si>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</si>
  <si>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</si>
  <si>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</si>
  <si>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</si>
  <si>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</si>
  <si>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</si>
  <si>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</si>
  <si>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</si>
  <si>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</si>
  <si>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</si>
  <si>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</si>
  <si>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</si>
  <si>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</si>
  <si>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</si>
  <si>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</si>
  <si>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</si>
  <si>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</si>
  <si>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</si>
  <si>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</si>
  <si>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</si>
  <si>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</si>
  <si>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</si>
  <si>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</si>
  <si>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</si>
  <si>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</si>
  <si>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</si>
  <si>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</si>
  <si>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</si>
  <si>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</si>
  <si>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</si>
  <si>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</si>
  <si>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</si>
  <si>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</si>
  <si>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</si>
  <si>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</si>
  <si>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</si>
  <si>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</si>
  <si>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</si>
  <si>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</si>
  <si>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</si>
  <si>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</si>
  <si>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</si>
  <si>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</si>
  <si>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</si>
  <si>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</si>
  <si>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</si>
  <si>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</si>
  <si>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</si>
  <si>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</si>
  <si>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</si>
  <si>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</si>
  <si>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</si>
  <si>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</si>
  <si>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</si>
  <si>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</si>
  <si>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</si>
  <si>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</si>
  <si>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</si>
  <si>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</si>
  <si>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</si>
  <si>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</si>
  <si>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</si>
  <si>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</si>
  <si>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</si>
  <si>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</si>
  <si>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</si>
  <si>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</si>
  <si>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</si>
  <si>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</si>
  <si>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</si>
  <si>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</si>
  <si>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</si>
  <si>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</si>
  <si>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</si>
  <si>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</si>
  <si>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</si>
  <si>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</si>
  <si>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</si>
  <si>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</si>
  <si>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</si>
  <si>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</si>
  <si>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</si>
  <si>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</si>
  <si>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</si>
  <si>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</si>
  <si>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</si>
  <si>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</si>
  <si>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</si>
  <si>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</si>
  <si>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</si>
  <si>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</si>
  <si>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</si>
  <si>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</si>
  <si>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</si>
  <si>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</si>
  <si>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</si>
  <si>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</si>
  <si>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</si>
  <si>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</si>
  <si>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</si>
  <si>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</si>
  <si>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</si>
  <si>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</si>
  <si>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</si>
  <si>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</si>
  <si>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</si>
  <si>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</si>
  <si>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</si>
  <si>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</si>
  <si>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</si>
  <si>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</si>
  <si>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</si>
  <si>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</si>
  <si>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</si>
  <si>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</si>
  <si>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</si>
  <si>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</si>
  <si>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</si>
  <si>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</si>
  <si>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</si>
  <si>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</si>
  <si>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</si>
  <si>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</si>
  <si>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</si>
  <si>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</si>
  <si>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</si>
  <si>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</si>
  <si>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</si>
  <si>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</si>
  <si>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</si>
  <si>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</si>
  <si>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</si>
  <si>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</si>
  <si>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</si>
  <si>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</si>
  <si>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</si>
  <si>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</si>
  <si>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</si>
  <si>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</si>
  <si>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</si>
  <si>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</si>
  <si>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</si>
  <si>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</si>
  <si>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</si>
  <si>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</si>
  <si>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</si>
  <si>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</si>
  <si>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</si>
  <si>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</si>
  <si>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</si>
  <si>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</si>
  <si>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</si>
  <si>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</si>
  <si>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</si>
  <si>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</si>
  <si>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</si>
  <si>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</si>
  <si>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</si>
  <si>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</si>
  <si>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</si>
  <si>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</si>
  <si>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</si>
  <si>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</si>
  <si>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</si>
  <si>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</si>
  <si>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</si>
  <si>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</si>
  <si>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</si>
  <si>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</si>
  <si>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</si>
  <si>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</si>
  <si>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</si>
  <si>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</si>
  <si>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</si>
  <si>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</si>
  <si>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</si>
  <si>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</si>
  <si>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</si>
  <si>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</si>
  <si>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</si>
  <si>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</si>
  <si>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</si>
  <si>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</si>
  <si>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</si>
  <si>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</si>
  <si>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</si>
  <si>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</si>
  <si>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</si>
  <si>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</si>
  <si>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</si>
  <si>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</si>
  <si>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</si>
  <si>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</si>
  <si>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</si>
  <si>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</si>
  <si>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</si>
  <si>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</si>
  <si>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</si>
  <si>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</si>
  <si>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</si>
  <si>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</si>
  <si>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</si>
  <si>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</si>
  <si>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</si>
  <si>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</si>
  <si>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</si>
  <si>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</si>
  <si>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</si>
  <si>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</si>
  <si>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</si>
  <si>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</si>
  <si>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</si>
  <si>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</si>
  <si>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</si>
  <si>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</si>
  <si>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</si>
  <si>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</si>
  <si>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</si>
  <si>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</si>
  <si>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</si>
  <si>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</si>
  <si>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</si>
  <si>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</si>
  <si>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</si>
  <si>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</si>
  <si>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</si>
  <si>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</si>
  <si>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</si>
  <si>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</si>
  <si>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</si>
  <si>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</si>
  <si>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</si>
  <si>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</si>
  <si>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</si>
  <si>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</si>
  <si>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</si>
  <si>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</si>
  <si>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</si>
  <si>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</si>
  <si>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</si>
  <si>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</si>
  <si>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</si>
  <si>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</si>
  <si>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</si>
  <si>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</si>
  <si>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</si>
  <si>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</si>
  <si>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</si>
  <si>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</si>
  <si>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</si>
  <si>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</si>
  <si>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</si>
  <si>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</si>
  <si>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</si>
  <si>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</si>
  <si>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</si>
  <si>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</si>
  <si>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</si>
  <si>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</si>
  <si>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</si>
  <si>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</si>
  <si>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</si>
  <si>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</si>
  <si>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</si>
  <si>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</si>
  <si>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</si>
  <si>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</si>
  <si>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</si>
  <si>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</si>
  <si>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</si>
  <si>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</si>
  <si>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</si>
  <si>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</si>
  <si>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</si>
  <si>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</si>
  <si>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</si>
  <si>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</si>
  <si>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</si>
  <si>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</si>
  <si>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</si>
  <si>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</si>
  <si>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</si>
  <si>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</si>
  <si>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</si>
  <si>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</si>
  <si>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</si>
  <si>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</si>
  <si>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</si>
  <si>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</si>
  <si>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</si>
  <si>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</si>
  <si>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</si>
  <si>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</si>
  <si>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</si>
  <si>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</si>
  <si>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</si>
  <si>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</si>
  <si>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</si>
  <si>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</si>
  <si>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</si>
  <si>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</si>
  <si>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</si>
  <si>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</si>
  <si>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</si>
  <si>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</si>
  <si>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</si>
  <si>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</si>
  <si>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</si>
  <si>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</si>
  <si>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</si>
  <si>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</si>
  <si>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</si>
  <si>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</si>
  <si>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</si>
  <si>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</si>
  <si>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</si>
  <si>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</si>
  <si>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</si>
  <si>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</si>
  <si>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</si>
  <si>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</si>
  <si>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</si>
  <si>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</si>
  <si>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</si>
  <si>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</si>
  <si>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</si>
  <si>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</si>
  <si>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</si>
  <si>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</si>
  <si>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</si>
  <si>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</si>
  <si>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</si>
  <si>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</si>
  <si>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</si>
  <si>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</si>
  <si>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</si>
  <si>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</si>
  <si>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</si>
  <si>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</si>
  <si>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</si>
  <si>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</si>
  <si>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</si>
  <si>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</si>
  <si>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</si>
  <si>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</si>
  <si>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</si>
  <si>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</si>
  <si>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</si>
  <si>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</si>
  <si>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</si>
  <si>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</si>
  <si>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</si>
  <si>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</si>
  <si>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</si>
  <si>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</si>
  <si>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</si>
  <si>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</si>
  <si>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</si>
  <si>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</si>
  <si>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</si>
  <si>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</si>
  <si>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</si>
  <si>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</si>
  <si>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</si>
  <si>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</si>
  <si>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</si>
  <si>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</si>
  <si>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</si>
  <si>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</si>
  <si>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</si>
  <si>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</si>
  <si>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</si>
  <si>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</si>
  <si>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</si>
  <si>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</si>
  <si>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</si>
  <si>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</si>
  <si>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</si>
  <si>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</si>
  <si>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</si>
  <si>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</si>
  <si>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</si>
  <si>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</si>
  <si>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</si>
  <si>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</si>
  <si>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</si>
  <si>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</si>
  <si>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</si>
  <si>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</si>
  <si>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</si>
  <si>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</si>
  <si>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</si>
  <si>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</si>
  <si>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</si>
  <si>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</si>
  <si>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</si>
  <si>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</si>
  <si>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</si>
  <si>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</si>
  <si>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</si>
  <si>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</si>
  <si>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</si>
  <si>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</si>
  <si>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</si>
  <si>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</si>
  <si>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</si>
  <si>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</si>
  <si>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</si>
  <si>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</si>
  <si>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</si>
  <si>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</si>
  <si>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</si>
  <si>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</si>
  <si>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</si>
  <si>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</si>
  <si>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</si>
  <si>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</si>
  <si>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</si>
  <si>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</si>
  <si>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</si>
  <si>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</si>
  <si>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</si>
  <si>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</si>
  <si>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</si>
  <si>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</si>
  <si>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</si>
  <si>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</si>
  <si>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</si>
  <si>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</si>
  <si>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</si>
  <si>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</si>
  <si>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</si>
  <si>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</si>
  <si>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</si>
  <si>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</si>
  <si>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</si>
  <si>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</si>
  <si>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</si>
  <si>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</si>
  <si>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</si>
  <si>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</si>
  <si>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</si>
  <si>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</si>
  <si>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</si>
  <si>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</si>
  <si>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</si>
  <si>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</si>
  <si>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</si>
  <si>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</si>
  <si>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</si>
  <si>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</si>
  <si>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</si>
  <si>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</si>
  <si>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</si>
  <si>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</si>
  <si>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</si>
  <si>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</si>
  <si>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</si>
  <si>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</si>
  <si>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</si>
  <si>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</si>
  <si>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</si>
  <si>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</si>
  <si>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</si>
  <si>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</si>
  <si>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</si>
  <si>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</si>
  <si>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</si>
  <si>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</si>
  <si>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</si>
  <si>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</si>
  <si>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</si>
  <si>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</si>
  <si>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</si>
  <si>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</si>
  <si>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</si>
  <si>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</si>
  <si>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</si>
  <si>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</si>
  <si>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</si>
  <si>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</si>
  <si>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</si>
  <si>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</si>
  <si>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</si>
  <si>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</si>
  <si>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</si>
  <si>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</si>
  <si>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</si>
  <si>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</si>
  <si>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</si>
  <si>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</si>
  <si>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</si>
  <si>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</si>
  <si>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</si>
  <si>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</si>
  <si>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</si>
  <si>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</si>
  <si>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</si>
  <si>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</si>
  <si>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</si>
  <si>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</si>
  <si>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</si>
  <si>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</si>
  <si>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</si>
  <si>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</si>
  <si>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</si>
  <si>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</si>
  <si>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</si>
  <si>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</si>
  <si>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</si>
  <si>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</si>
  <si>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</si>
  <si>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</si>
  <si>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</si>
  <si>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</si>
  <si>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</si>
  <si>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</si>
  <si>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</si>
  <si>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</si>
  <si>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</si>
  <si>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</si>
  <si>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</si>
  <si>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</si>
  <si>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</si>
  <si>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</si>
  <si>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</si>
  <si>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</si>
  <si>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</si>
  <si>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</si>
  <si>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</si>
  <si>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</si>
  <si>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</si>
  <si>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</si>
  <si>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</si>
  <si>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</si>
  <si>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</si>
  <si>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</si>
  <si>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</si>
  <si>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</si>
  <si>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</si>
  <si>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</si>
  <si>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</si>
  <si>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</si>
  <si>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</si>
  <si>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</si>
  <si>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</si>
  <si>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</si>
  <si>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</si>
  <si>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</si>
  <si>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</si>
  <si>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</si>
  <si>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</si>
  <si>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</si>
  <si>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</si>
  <si>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</si>
  <si>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</si>
  <si>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</si>
  <si>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</si>
  <si>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</si>
  <si>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</si>
  <si>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</si>
  <si>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</si>
  <si>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</si>
  <si>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</si>
  <si>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</si>
  <si>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</si>
  <si>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</si>
  <si>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</si>
  <si>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</si>
  <si>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</si>
  <si>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</si>
  <si>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</si>
  <si>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</si>
  <si>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</si>
  <si>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</si>
  <si>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</si>
  <si>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</si>
  <si>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</si>
  <si>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</si>
  <si>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</si>
  <si>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</si>
  <si>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</si>
  <si>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</si>
  <si>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</si>
  <si>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</si>
  <si>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</si>
  <si>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</si>
  <si>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</si>
  <si>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</si>
  <si>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</si>
  <si>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</si>
  <si>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</si>
  <si>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</si>
  <si>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</si>
  <si>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</si>
  <si>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</si>
  <si>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</si>
  <si>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</si>
  <si>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</si>
  <si>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</si>
  <si>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</si>
  <si>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</si>
  <si>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</si>
  <si>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</si>
  <si>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</si>
  <si>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</si>
  <si>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</si>
  <si>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</si>
  <si>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</si>
  <si>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</si>
  <si>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</si>
  <si>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</si>
  <si>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</si>
  <si>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</si>
  <si>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</si>
  <si>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</si>
  <si>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</si>
  <si>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</si>
  <si>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</si>
  <si>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</si>
  <si>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</si>
  <si>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</si>
  <si>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</si>
  <si>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</si>
  <si>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</si>
  <si>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</si>
  <si>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</si>
  <si>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</si>
  <si>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</si>
  <si>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</si>
  <si>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</si>
  <si>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</si>
  <si>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</si>
  <si>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</si>
  <si>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</si>
  <si>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</si>
  <si>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</si>
  <si>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</si>
  <si>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</si>
  <si>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</si>
  <si>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</si>
  <si>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</si>
  <si>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</si>
  <si>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</si>
  <si>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</si>
  <si>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</si>
  <si>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</si>
  <si>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</si>
  <si>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</si>
  <si>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</si>
  <si>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</si>
  <si>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</si>
  <si>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</si>
  <si>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</si>
  <si>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</si>
  <si>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</si>
  <si>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</si>
  <si>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</si>
  <si>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</si>
  <si>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</si>
  <si>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</si>
  <si>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</si>
  <si>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</si>
  <si>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</si>
  <si>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</si>
  <si>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</si>
  <si>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</si>
  <si>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</si>
  <si>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</si>
  <si>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</si>
  <si>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</si>
  <si>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</si>
  <si>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</si>
  <si>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</si>
  <si>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</si>
  <si>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</si>
  <si>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</si>
  <si>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</si>
  <si>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</si>
  <si>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</si>
  <si>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</si>
  <si>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</si>
  <si>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</si>
  <si>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</si>
  <si>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</si>
  <si>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</si>
  <si>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</si>
  <si>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</si>
  <si>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</si>
  <si>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</si>
  <si>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</si>
  <si>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</si>
  <si>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</si>
  <si>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</si>
  <si>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</si>
  <si>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</si>
  <si>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</si>
  <si>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</si>
  <si>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</si>
  <si>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</si>
  <si>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</si>
  <si>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</si>
  <si>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</si>
  <si>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</si>
  <si>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</si>
  <si>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</si>
  <si>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</si>
  <si>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</si>
  <si>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</si>
  <si>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</si>
  <si>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</si>
  <si>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</si>
  <si>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</si>
  <si>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</si>
  <si>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</si>
  <si>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</si>
  <si>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</si>
  <si>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</si>
  <si>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</si>
  <si>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</si>
  <si>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</si>
  <si>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</si>
  <si>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</si>
  <si>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</si>
  <si>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</si>
  <si>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</si>
  <si>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</si>
  <si>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</si>
  <si>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</si>
  <si>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</si>
  <si>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</si>
  <si>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</si>
  <si>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</si>
  <si>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</si>
  <si>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</si>
  <si>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</si>
  <si>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</si>
  <si>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</si>
  <si>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</si>
  <si>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</si>
  <si>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</si>
  <si>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</si>
  <si>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</si>
  <si>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</si>
  <si>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</si>
  <si>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</si>
  <si>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</si>
  <si>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</si>
  <si>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</si>
  <si>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</si>
  <si>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</si>
  <si>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</si>
  <si>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</si>
  <si>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</si>
  <si>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</si>
  <si>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</si>
  <si>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</si>
  <si>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</si>
  <si>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</si>
  <si>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</si>
  <si>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</si>
  <si>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</si>
  <si>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</si>
  <si>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</si>
  <si>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</si>
  <si>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</si>
  <si>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</si>
  <si>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</si>
  <si>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</si>
  <si>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</si>
  <si>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</si>
  <si>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</si>
  <si>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</si>
  <si>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</si>
  <si>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</si>
  <si>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</si>
  <si>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</si>
  <si>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</si>
  <si>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</si>
  <si>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</si>
  <si>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</si>
  <si>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</si>
  <si>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</si>
  <si>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</si>
  <si>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</si>
  <si>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</si>
  <si>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</si>
  <si>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</si>
  <si>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</si>
  <si>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</si>
  <si>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</si>
  <si>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</si>
  <si>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</si>
  <si>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</si>
  <si>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</si>
  <si>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</si>
  <si>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</si>
  <si>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</si>
  <si>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</si>
  <si>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</si>
  <si>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</si>
  <si>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</si>
  <si>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</si>
  <si>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</si>
  <si>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</si>
  <si>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</si>
  <si>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</si>
  <si>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</si>
  <si>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</si>
  <si>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</si>
  <si>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</si>
  <si>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</si>
  <si>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</si>
  <si>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</si>
  <si>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</si>
  <si>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</si>
  <si>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</si>
  <si>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</si>
  <si>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</si>
  <si>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</si>
  <si>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</si>
  <si>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</si>
  <si>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</si>
  <si>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</si>
  <si>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</si>
  <si>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</si>
  <si>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</si>
  <si>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</si>
  <si>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</si>
  <si>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</si>
  <si>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</si>
  <si>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</si>
  <si>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</si>
  <si>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</si>
  <si>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</si>
  <si>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</si>
  <si>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</si>
  <si>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</si>
  <si>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</si>
  <si>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</si>
  <si>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</si>
  <si>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</si>
  <si>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</si>
  <si>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</si>
  <si>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</si>
  <si>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</si>
  <si>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</si>
  <si>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</si>
  <si>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</si>
  <si>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</si>
  <si>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</si>
  <si>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</si>
  <si>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</si>
  <si>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</si>
  <si>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</si>
  <si>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</si>
  <si>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</si>
  <si>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</si>
  <si>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</si>
  <si>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</si>
  <si>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</si>
  <si>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</si>
  <si>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</si>
  <si>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</si>
  <si>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</si>
  <si>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</si>
  <si>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</si>
  <si>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</si>
  <si>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</si>
  <si>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</si>
  <si>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</si>
  <si>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</si>
  <si>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</si>
  <si>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</si>
  <si>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</si>
  <si>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</si>
  <si>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</si>
  <si>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</si>
  <si>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</si>
  <si>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</si>
  <si>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</si>
  <si>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</si>
  <si>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</si>
  <si>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</si>
  <si>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</si>
  <si>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</si>
  <si>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</si>
  <si>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</si>
  <si>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</si>
  <si>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</si>
  <si>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</si>
  <si>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</si>
  <si>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</si>
  <si>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</si>
  <si>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</si>
  <si>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</si>
  <si>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</si>
  <si>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</si>
  <si>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</si>
  <si>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</si>
  <si>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</si>
  <si>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</si>
  <si>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</si>
  <si>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</si>
  <si>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</si>
  <si>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</si>
  <si>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</si>
  <si>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</si>
  <si>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</si>
  <si>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</si>
  <si>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</si>
  <si>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</si>
  <si>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</si>
  <si>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</si>
  <si>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</si>
  <si>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</si>
  <si>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</si>
  <si>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</si>
  <si>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</si>
  <si>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</si>
  <si>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</si>
  <si>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</si>
  <si>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</si>
  <si>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</si>
  <si>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</si>
  <si>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</si>
  <si>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</si>
  <si>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</si>
  <si>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</si>
  <si>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</si>
  <si>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</si>
  <si>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</si>
  <si>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</si>
  <si>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</si>
  <si>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</si>
  <si>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</si>
  <si>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</si>
  <si>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</si>
  <si>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</si>
  <si>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</si>
  <si>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</si>
  <si>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</si>
  <si>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</si>
  <si>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</si>
  <si>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</si>
  <si>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</si>
  <si>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</si>
  <si>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</si>
  <si>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</si>
  <si>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</si>
  <si>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</si>
  <si>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</si>
  <si>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</si>
  <si>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</si>
  <si>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</si>
  <si>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</si>
  <si>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</si>
  <si>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</si>
  <si>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</si>
  <si>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</si>
  <si>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</si>
  <si>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</si>
  <si>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</si>
  <si>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</si>
  <si>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</si>
  <si>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</si>
  <si>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</si>
  <si>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</si>
  <si>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</si>
  <si>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</si>
  <si>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</si>
  <si>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</si>
  <si>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</si>
  <si>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</si>
  <si>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</si>
  <si>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</si>
  <si>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</si>
  <si>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</si>
  <si>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</si>
  <si>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</si>
  <si>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</si>
  <si>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</si>
  <si>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</si>
  <si>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</si>
  <si>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</si>
  <si>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</si>
  <si>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</si>
  <si>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</si>
  <si>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</si>
  <si>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</si>
  <si>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</si>
  <si>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</si>
  <si>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</si>
  <si>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</si>
  <si>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</si>
  <si>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</si>
  <si>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</si>
  <si>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</si>
  <si>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</si>
  <si>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</si>
  <si>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</si>
  <si>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</si>
  <si>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</si>
  <si>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</si>
  <si>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</si>
  <si>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</si>
  <si>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</si>
  <si>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</si>
  <si>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</si>
  <si>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</si>
  <si>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</si>
  <si>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</si>
  <si>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</si>
  <si>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</si>
  <si>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</si>
  <si>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</si>
  <si>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</si>
  <si>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</si>
  <si>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</si>
  <si>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</si>
  <si>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</si>
  <si>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</si>
  <si>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</si>
  <si>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</si>
  <si>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</si>
  <si>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</si>
  <si>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</si>
  <si>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</si>
  <si>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</si>
  <si>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</si>
  <si>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</si>
  <si>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</si>
  <si>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</si>
  <si>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</si>
  <si>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</si>
  <si>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</si>
  <si>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</si>
  <si>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</si>
  <si>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</si>
  <si>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</si>
  <si>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</si>
  <si>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</si>
  <si>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</si>
  <si>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</si>
  <si>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</si>
  <si>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</si>
  <si>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</si>
  <si>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</si>
  <si>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</si>
  <si>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</si>
  <si>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</si>
  <si>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</si>
  <si>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</si>
  <si>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</si>
  <si>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</si>
  <si>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</si>
  <si>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</si>
  <si>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</si>
  <si>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</si>
  <si>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</si>
  <si>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</si>
  <si>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</si>
  <si>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</si>
  <si>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</si>
  <si>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</si>
  <si>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</si>
  <si>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</si>
  <si>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</si>
  <si>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</si>
  <si>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</si>
  <si>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</si>
  <si>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</si>
  <si>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</si>
  <si>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</si>
  <si>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</si>
  <si>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</si>
  <si>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</si>
  <si>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</si>
  <si>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</si>
  <si>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</si>
  <si>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</si>
  <si>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</si>
  <si>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</si>
  <si>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</si>
  <si>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</si>
  <si>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</si>
  <si>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</si>
  <si>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</si>
  <si>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</si>
  <si>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</si>
  <si>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</si>
  <si>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</si>
  <si>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</si>
  <si>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</si>
  <si>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</si>
  <si>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</si>
  <si>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</si>
  <si>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</si>
  <si>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</si>
  <si>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</si>
  <si>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</si>
  <si>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</si>
  <si>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</si>
  <si>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</si>
  <si>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</si>
  <si>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</si>
  <si>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</si>
  <si>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</si>
  <si>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</si>
  <si>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</si>
  <si>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</si>
  <si>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</si>
  <si>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</si>
  <si>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</si>
  <si>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</si>
  <si>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</si>
  <si>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</si>
  <si>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</si>
  <si>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</si>
  <si>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</si>
  <si>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</si>
  <si>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</si>
  <si>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</si>
  <si>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</si>
  <si>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</si>
  <si>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</si>
  <si>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</si>
  <si>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</si>
  <si>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</si>
  <si>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</si>
  <si>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</si>
  <si>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</si>
  <si>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</si>
  <si>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</si>
  <si>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</si>
  <si>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</si>
  <si>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</si>
  <si>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</si>
  <si>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</si>
  <si>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</si>
  <si>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</si>
  <si>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</si>
  <si>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</si>
  <si>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</si>
  <si>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</si>
  <si>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</si>
  <si>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</si>
  <si>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</si>
  <si>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</si>
  <si>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</si>
  <si>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</si>
  <si>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</si>
  <si>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</si>
  <si>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</si>
  <si>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</si>
  <si>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</si>
  <si>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</si>
  <si>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</si>
  <si>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</si>
  <si>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</si>
  <si>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</si>
  <si>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</si>
  <si>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</si>
  <si>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</si>
  <si>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</si>
  <si>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</si>
  <si>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</si>
  <si>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</si>
  <si>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</si>
  <si>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</si>
  <si>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</si>
  <si>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</si>
  <si>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</si>
  <si>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</si>
  <si>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</si>
  <si>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</si>
  <si>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</si>
  <si>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</si>
  <si>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</si>
  <si>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</si>
  <si>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</si>
  <si>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</si>
  <si>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</si>
  <si>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</si>
  <si>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</si>
  <si>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</si>
  <si>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</si>
  <si>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</si>
  <si>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</si>
  <si>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</si>
  <si>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</si>
  <si>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</si>
  <si>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</si>
  <si>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</si>
  <si>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</si>
  <si>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</si>
  <si>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</si>
  <si>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</si>
  <si>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</si>
  <si>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</si>
  <si>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</si>
  <si>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</si>
  <si>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</si>
  <si>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</si>
  <si>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</si>
  <si>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</si>
  <si>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</si>
  <si>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</si>
  <si>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</si>
  <si>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</si>
  <si>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</si>
  <si>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</si>
  <si>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</si>
  <si>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</si>
  <si>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</si>
  <si>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</si>
  <si>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</si>
  <si>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</si>
  <si>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</si>
  <si>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</si>
  <si>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</si>
  <si>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</si>
  <si>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</si>
  <si>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</si>
  <si>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</si>
  <si>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</si>
  <si>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</si>
  <si>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</si>
  <si>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</si>
  <si>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</si>
  <si>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</si>
  <si>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</si>
  <si>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</si>
  <si>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</si>
  <si>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</si>
  <si>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</si>
  <si>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</si>
  <si>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</si>
  <si>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</si>
  <si>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</si>
  <si>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</si>
  <si>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</si>
  <si>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</si>
  <si>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</si>
  <si>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</si>
  <si>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</si>
  <si>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</si>
  <si>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</si>
  <si>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</si>
  <si>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</si>
  <si>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</si>
  <si>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</si>
  <si>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</si>
  <si>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</si>
  <si>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</si>
  <si>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</si>
  <si>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</si>
  <si>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</si>
  <si>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</si>
  <si>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</si>
  <si>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</si>
  <si>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</si>
  <si>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</si>
  <si>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</si>
  <si>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</si>
  <si>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</si>
  <si>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</si>
  <si>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</si>
  <si>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</si>
  <si>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</si>
  <si>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</si>
  <si>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</si>
  <si>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</si>
  <si>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</si>
  <si>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</si>
  <si>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</si>
  <si>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</si>
  <si>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</si>
  <si>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</si>
  <si>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</si>
  <si>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</si>
  <si>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</si>
  <si>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</si>
  <si>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</si>
  <si>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</si>
  <si>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</si>
  <si>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</si>
  <si>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</si>
  <si>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</si>
  <si>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</si>
  <si>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</si>
  <si>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</si>
  <si>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</si>
  <si>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</si>
  <si>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</si>
  <si>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</si>
  <si>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</si>
  <si>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</si>
  <si>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</si>
  <si>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</si>
  <si>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</si>
  <si>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</si>
  <si>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</si>
  <si>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</si>
  <si>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</si>
  <si>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</si>
  <si>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</si>
  <si>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</si>
  <si>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</si>
  <si>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</si>
  <si>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</si>
  <si>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</si>
  <si>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</si>
  <si>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</si>
  <si>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</si>
  <si>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</si>
  <si>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</si>
  <si>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</si>
  <si>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</si>
  <si>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</si>
  <si>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</si>
  <si>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</si>
  <si>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</si>
  <si>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</si>
  <si>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</si>
  <si>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</si>
  <si>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</si>
  <si>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</si>
  <si>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</si>
  <si>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</si>
  <si>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</si>
  <si>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</si>
  <si>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</si>
  <si>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</si>
  <si>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</si>
  <si>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</si>
  <si>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</si>
  <si>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</si>
  <si>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</si>
  <si>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</si>
  <si>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</si>
  <si>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</si>
  <si>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</si>
  <si>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</si>
  <si>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</si>
  <si>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</si>
  <si>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</si>
  <si>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</si>
  <si>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</si>
  <si>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</si>
  <si>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</si>
  <si>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</si>
  <si>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</si>
  <si>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</si>
  <si>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</si>
  <si>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</si>
  <si>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</si>
  <si>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</si>
  <si>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</si>
  <si>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</si>
  <si>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</si>
  <si>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</si>
  <si>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</si>
  <si>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</si>
  <si>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</si>
  <si>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</si>
  <si>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</si>
  <si>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</si>
  <si>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</si>
  <si>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</si>
  <si>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</si>
  <si>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</si>
  <si>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</si>
  <si>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</si>
  <si>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</si>
  <si>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</si>
  <si>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</si>
  <si>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</si>
  <si>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</si>
  <si>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</si>
  <si>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</si>
  <si>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</si>
  <si>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</si>
  <si>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</si>
  <si>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</si>
  <si>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</si>
  <si>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</si>
  <si>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</si>
  <si>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</si>
  <si>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</si>
  <si>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</si>
  <si>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</si>
  <si>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</si>
  <si>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</si>
  <si>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</si>
  <si>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</si>
  <si>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</si>
  <si>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</si>
  <si>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</si>
  <si>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</si>
  <si>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</si>
  <si>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</si>
  <si>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</si>
  <si>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</si>
  <si>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</si>
  <si>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</si>
  <si>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</si>
  <si>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</si>
  <si>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</si>
  <si>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</si>
  <si>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</si>
  <si>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</si>
  <si>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</si>
  <si>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</si>
  <si>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</si>
  <si>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</si>
  <si>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</si>
  <si>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</si>
  <si>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</si>
  <si>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</si>
  <si>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</si>
  <si>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</si>
  <si>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</si>
  <si>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</si>
  <si>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</si>
  <si>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</si>
  <si>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</si>
  <si>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</si>
  <si>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</si>
  <si>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</si>
  <si>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</si>
  <si>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</si>
  <si>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</si>
  <si>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</si>
  <si>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</si>
  <si>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</si>
  <si>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</si>
  <si>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</si>
  <si>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</si>
  <si>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</si>
  <si>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</si>
  <si>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</si>
  <si>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</si>
  <si>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</si>
  <si>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</si>
  <si>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</si>
  <si>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</si>
  <si>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</si>
  <si>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</si>
  <si>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</si>
  <si>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</si>
  <si>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</si>
  <si>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</si>
  <si>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</si>
  <si>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</si>
  <si>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</si>
  <si>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</si>
  <si>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</si>
  <si>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</si>
  <si>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</si>
  <si>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</si>
  <si>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</si>
  <si>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</si>
  <si>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</si>
  <si>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</si>
  <si>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</si>
  <si>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</si>
  <si>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</si>
  <si>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</si>
  <si>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</si>
  <si>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</si>
  <si>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</si>
  <si>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</si>
  <si>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</si>
  <si>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</si>
  <si>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</si>
  <si>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</si>
  <si>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</si>
  <si>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</si>
  <si>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</si>
  <si>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</si>
  <si>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</si>
  <si>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</si>
  <si>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</si>
  <si>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</si>
  <si>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</si>
  <si>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</si>
  <si>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</si>
  <si>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</si>
  <si>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</si>
  <si>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</si>
  <si>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</si>
  <si>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</si>
  <si>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</si>
  <si>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</si>
  <si>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</si>
  <si>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</si>
  <si>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</si>
  <si>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</si>
  <si>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</si>
  <si>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</si>
  <si>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</si>
  <si>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</si>
  <si>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</si>
  <si>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</si>
  <si>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</si>
  <si>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</si>
  <si>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</si>
  <si>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</si>
  <si>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</si>
  <si>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</si>
  <si>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</si>
  <si>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</si>
  <si>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</si>
  <si>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</si>
  <si>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</si>
  <si>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</si>
  <si>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</si>
  <si>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</si>
  <si>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</si>
  <si>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</si>
  <si>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</si>
  <si>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</si>
  <si>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</si>
  <si>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</si>
  <si>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</si>
  <si>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</si>
  <si>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</si>
  <si>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</si>
  <si>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</si>
  <si>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</si>
  <si>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</si>
  <si>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</si>
  <si>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</si>
  <si>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</si>
  <si>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</si>
  <si>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</si>
  <si>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</si>
  <si>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</si>
  <si>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</si>
  <si>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</si>
  <si>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</si>
  <si>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</si>
  <si>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</si>
  <si>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</si>
  <si>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</si>
  <si>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</si>
  <si>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</si>
  <si>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</si>
  <si>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</si>
  <si>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</si>
  <si>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</si>
  <si>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</si>
  <si>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</si>
  <si>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</si>
  <si>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</si>
  <si>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</si>
  <si>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</si>
  <si>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</si>
  <si>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</si>
  <si>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</si>
  <si>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</si>
  <si>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</si>
  <si>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</si>
  <si>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</si>
  <si>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</si>
  <si>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</si>
  <si>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</si>
  <si>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</si>
  <si>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</si>
  <si>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</si>
  <si>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</si>
  <si>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</si>
  <si>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</si>
  <si>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</si>
  <si>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</si>
  <si>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</si>
  <si>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</si>
  <si>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</si>
  <si>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</si>
  <si>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</si>
  <si>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</si>
  <si>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</si>
  <si>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</si>
  <si>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</si>
  <si>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</si>
  <si>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</si>
  <si>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</si>
  <si>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</si>
  <si>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</si>
  <si>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</si>
  <si>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</si>
  <si>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</si>
  <si>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</si>
  <si>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</si>
  <si>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</si>
  <si>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</si>
  <si>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</si>
  <si>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</si>
  <si>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</si>
  <si>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</si>
  <si>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</si>
  <si>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</si>
  <si>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</si>
  <si>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</si>
  <si>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</si>
  <si>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</si>
  <si>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</si>
  <si>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</si>
  <si>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</si>
  <si>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</si>
  <si>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</si>
  <si>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</si>
  <si>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</si>
  <si>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</si>
  <si>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</si>
  <si>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</si>
  <si>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</si>
  <si>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</si>
  <si>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</si>
  <si>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</si>
  <si>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</si>
  <si>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</si>
  <si>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</si>
  <si>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</si>
  <si>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</si>
  <si>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</si>
  <si>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</si>
  <si>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</si>
  <si>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</si>
  <si>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</si>
  <si>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</si>
  <si>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</si>
  <si>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</si>
  <si>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</si>
  <si>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</si>
  <si>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</si>
  <si>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</si>
  <si>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</si>
  <si>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</si>
  <si>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</si>
  <si>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</si>
  <si>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</si>
  <si>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</si>
  <si>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</si>
  <si>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</si>
  <si>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</si>
  <si>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</si>
  <si>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</si>
  <si>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</si>
  <si>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</si>
  <si>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</si>
  <si>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</si>
  <si>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</si>
  <si>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</si>
  <si>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</si>
  <si>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</si>
  <si>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</si>
  <si>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</si>
  <si>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</si>
  <si>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</si>
  <si>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</si>
  <si>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</si>
  <si>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</si>
  <si>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</si>
  <si>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</si>
  <si>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</si>
  <si>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</si>
  <si>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</si>
  <si>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</si>
  <si>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</si>
  <si>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</si>
  <si>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</si>
  <si>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</si>
  <si>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</si>
  <si>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</si>
  <si>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</si>
  <si>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</si>
  <si>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</si>
  <si>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</si>
  <si>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</si>
  <si>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</si>
  <si>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</si>
  <si>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</si>
  <si>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</si>
  <si>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</si>
  <si>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</si>
  <si>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</si>
  <si>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</si>
  <si>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</si>
  <si>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</si>
  <si>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</si>
  <si>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</si>
  <si>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</si>
  <si>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</si>
  <si>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</si>
  <si>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</si>
  <si>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</si>
  <si>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</si>
  <si>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</si>
  <si>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</si>
  <si>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</si>
  <si>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</si>
  <si>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</si>
  <si>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</si>
  <si>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</si>
  <si>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</si>
  <si>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</si>
  <si>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</si>
  <si>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</si>
  <si>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</si>
  <si>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</si>
  <si>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</si>
  <si>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</si>
  <si>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</si>
  <si>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</si>
  <si>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</si>
  <si>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</si>
  <si>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</si>
  <si>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</si>
  <si>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</si>
  <si>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</si>
  <si>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</si>
  <si>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</si>
  <si>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</si>
  <si>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</si>
  <si>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</si>
  <si>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</si>
  <si>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</si>
  <si>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</si>
  <si>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</si>
  <si>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</si>
  <si>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</si>
  <si>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</si>
  <si>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</si>
  <si>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</si>
  <si>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</si>
  <si>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</si>
  <si>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</si>
  <si>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</si>
  <si>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</si>
  <si>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</si>
  <si>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</si>
  <si>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</si>
  <si>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</si>
  <si>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</si>
  <si>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</si>
  <si>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</si>
  <si>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</si>
  <si>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</si>
  <si>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</si>
  <si>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</si>
  <si>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</si>
  <si>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</si>
  <si>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</si>
  <si>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</si>
  <si>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</si>
  <si>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</si>
  <si>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</si>
  <si>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</si>
  <si>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</si>
  <si>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</si>
  <si>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</si>
  <si>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</si>
  <si>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</si>
  <si>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</si>
  <si>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</si>
  <si>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</si>
  <si>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</si>
  <si>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</si>
  <si>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</si>
  <si>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</si>
  <si>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</si>
  <si>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</si>
  <si>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</si>
  <si>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</si>
  <si>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</si>
  <si>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</si>
  <si>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</si>
  <si>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</si>
  <si>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</si>
  <si>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</si>
  <si>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</si>
  <si>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</si>
  <si>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</si>
  <si>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</si>
  <si>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</si>
  <si>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</si>
  <si>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</si>
  <si>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</si>
  <si>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</si>
  <si>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</si>
  <si>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</si>
  <si>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</si>
  <si>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</si>
  <si>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</si>
  <si>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</si>
  <si>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</si>
  <si>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</si>
  <si>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</si>
  <si>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</si>
  <si>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</si>
  <si>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</si>
  <si>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</si>
  <si>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</si>
  <si>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</si>
  <si>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</si>
  <si>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</si>
  <si>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</si>
  <si>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</si>
  <si>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</si>
  <si>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</si>
  <si>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</si>
  <si>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</si>
  <si>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</si>
  <si>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</si>
  <si>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</si>
  <si>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</si>
  <si>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</si>
  <si>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</si>
  <si>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</si>
  <si>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</si>
  <si>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</si>
  <si>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</si>
  <si>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</si>
  <si>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</si>
  <si>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</si>
  <si>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</si>
  <si>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</si>
  <si>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</si>
  <si>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</si>
  <si>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</si>
  <si>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</si>
  <si>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</si>
  <si>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</si>
  <si>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</si>
  <si>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</si>
  <si>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</si>
  <si>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</si>
  <si>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</si>
  <si>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</si>
  <si>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</si>
  <si>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</si>
  <si>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</si>
  <si>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</si>
  <si>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</si>
  <si>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</si>
  <si>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</si>
  <si>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</si>
  <si>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</si>
  <si>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</si>
  <si>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</si>
  <si>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</si>
  <si>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</si>
  <si>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</si>
  <si>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</si>
  <si>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</si>
  <si>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</si>
  <si>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</si>
  <si>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</si>
  <si>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</si>
  <si>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</si>
  <si>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</si>
  <si>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</si>
  <si>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</si>
  <si>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</si>
  <si>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</si>
  <si>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</si>
  <si>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</si>
  <si>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</si>
  <si>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</si>
  <si>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</si>
  <si>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</si>
  <si>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</si>
  <si>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</si>
  <si>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</si>
  <si>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</si>
  <si>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</si>
  <si>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</si>
  <si>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</si>
  <si>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</si>
  <si>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</si>
  <si>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</si>
  <si>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</si>
  <si>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</si>
  <si>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</si>
  <si>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</si>
  <si>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</si>
  <si>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</si>
  <si>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</si>
  <si>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</si>
  <si>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</si>
  <si>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</si>
  <si>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</si>
  <si>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</si>
  <si>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</si>
  <si>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</si>
  <si>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</si>
  <si>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</si>
  <si>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</si>
  <si>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</si>
  <si>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</si>
  <si>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</si>
  <si>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</si>
  <si>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</si>
  <si>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</si>
  <si>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</si>
  <si>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</si>
  <si>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</si>
  <si>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</si>
  <si>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</si>
  <si>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</si>
  <si>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</si>
  <si>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</si>
  <si>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</si>
  <si>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</si>
  <si>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</si>
  <si>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</si>
  <si>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</si>
  <si>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</si>
  <si>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</si>
  <si>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</si>
  <si>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</si>
  <si>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</si>
  <si>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</si>
  <si>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</si>
  <si>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</si>
  <si>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</si>
  <si>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</si>
  <si>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</si>
  <si>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</si>
  <si>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</si>
  <si>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</si>
  <si>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</si>
  <si>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</si>
  <si>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</si>
  <si>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</si>
  <si>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</si>
  <si>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</si>
  <si>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</si>
  <si>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</si>
  <si>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</si>
  <si>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</si>
  <si>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</si>
  <si>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</si>
  <si>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</si>
  <si>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</si>
  <si>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</si>
  <si>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</si>
  <si>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</si>
  <si>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</si>
  <si>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</si>
  <si>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</si>
  <si>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</si>
  <si>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</si>
  <si>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</si>
  <si>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</si>
  <si>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</si>
  <si>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</si>
  <si>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</si>
  <si>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</si>
  <si>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</si>
  <si>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</si>
  <si>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</si>
  <si>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</si>
  <si>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</si>
  <si>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</si>
  <si>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</si>
  <si>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</si>
  <si>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</si>
  <si>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</si>
  <si>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</si>
  <si>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</si>
  <si>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</si>
  <si>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</si>
  <si>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</si>
  <si>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</si>
  <si>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</si>
  <si>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</si>
  <si>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</si>
  <si>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</si>
  <si>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</si>
  <si>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</si>
  <si>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</si>
  <si>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</si>
  <si>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</si>
  <si>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</si>
  <si>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</si>
  <si>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</si>
  <si>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</si>
  <si>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</si>
  <si>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</si>
  <si>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</si>
  <si>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</si>
  <si>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</si>
  <si>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</si>
  <si>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</si>
  <si>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</si>
  <si>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</si>
  <si>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</si>
  <si>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</si>
  <si>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</si>
  <si>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</si>
  <si>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</si>
  <si>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</si>
  <si>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</si>
  <si>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</si>
  <si>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</si>
  <si>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</si>
  <si>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</si>
  <si>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</si>
  <si>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</si>
  <si>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</si>
  <si>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</si>
  <si>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</si>
  <si>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</si>
  <si>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</si>
  <si>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</si>
  <si>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</si>
  <si>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</si>
  <si>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</si>
  <si>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</si>
  <si>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</si>
  <si>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</si>
  <si>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</si>
  <si>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</si>
  <si>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</si>
  <si>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</si>
  <si>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</si>
  <si>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</si>
  <si>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</si>
  <si>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</si>
  <si>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</si>
  <si>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</si>
  <si>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</si>
  <si>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</si>
  <si>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</si>
  <si>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</si>
  <si>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</si>
  <si>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</si>
  <si>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</si>
  <si>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</si>
  <si>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</si>
  <si>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</si>
  <si>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</si>
  <si>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</si>
  <si>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</si>
  <si>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</si>
  <si>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</si>
  <si>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</si>
  <si>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</si>
  <si>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</si>
  <si>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</si>
  <si>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</si>
  <si>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</si>
  <si>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</si>
  <si>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</si>
  <si>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</si>
  <si>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</si>
  <si>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</si>
  <si>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</si>
  <si>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</si>
  <si>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</si>
  <si>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</si>
  <si>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</si>
  <si>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</si>
  <si>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</si>
  <si>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</si>
  <si>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</si>
  <si>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</si>
  <si>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</si>
  <si>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</si>
  <si>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</si>
  <si>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</si>
  <si>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</si>
  <si>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</si>
  <si>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</si>
  <si>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</si>
  <si>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</si>
  <si>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</si>
  <si>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</si>
  <si>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</si>
  <si>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</si>
  <si>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</si>
  <si>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</si>
  <si>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</si>
  <si>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</si>
  <si>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</si>
  <si>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</si>
  <si>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</si>
  <si>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</si>
  <si>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</si>
  <si>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</si>
  <si>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</si>
  <si>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</si>
  <si>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</si>
  <si>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</si>
  <si>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</si>
  <si>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</si>
  <si>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</si>
  <si>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</si>
  <si>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</si>
  <si>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</si>
  <si>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</si>
  <si>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</si>
  <si>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</si>
  <si>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</si>
  <si>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</si>
  <si>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</si>
  <si>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</si>
  <si>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</si>
  <si>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</si>
  <si>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</si>
  <si>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</si>
  <si>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</si>
  <si>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</si>
  <si>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</si>
  <si>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</si>
  <si>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</si>
  <si>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</si>
  <si>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</si>
  <si>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</si>
  <si>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</si>
  <si>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</si>
  <si>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</si>
  <si>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</si>
  <si>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</si>
  <si>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</si>
  <si>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</si>
  <si>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</si>
  <si>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</si>
  <si>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</si>
  <si>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</si>
  <si>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</si>
  <si>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</si>
  <si>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</si>
  <si>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</si>
  <si>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</si>
  <si>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</si>
  <si>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</si>
  <si>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</si>
  <si>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</si>
  <si>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</si>
  <si>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</si>
  <si>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</si>
  <si>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</si>
  <si>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</si>
  <si>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</si>
  <si>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</si>
  <si>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</si>
  <si>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</si>
  <si>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</si>
  <si>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</si>
  <si>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</si>
  <si>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</si>
  <si>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</si>
  <si>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</si>
  <si>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</si>
  <si>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</si>
  <si>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</si>
  <si>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</si>
  <si>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</si>
  <si>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</si>
  <si>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</si>
  <si>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</si>
  <si>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</si>
  <si>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</si>
  <si>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</si>
  <si>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</si>
  <si>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</si>
  <si>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</si>
  <si>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</si>
  <si>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</si>
  <si>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</si>
  <si>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</si>
  <si>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</si>
  <si>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</si>
  <si>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</si>
  <si>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</si>
  <si>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</si>
  <si>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</si>
  <si>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</si>
  <si>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</si>
  <si>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</si>
  <si>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</si>
  <si>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</si>
  <si>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</si>
  <si>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</si>
  <si>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</si>
  <si>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</si>
  <si>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</si>
  <si>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</si>
  <si>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</si>
  <si>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</si>
  <si>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</si>
  <si>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</si>
  <si>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</si>
  <si>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</si>
  <si>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</si>
  <si>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</si>
  <si>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</si>
  <si>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</si>
  <si>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</si>
  <si>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</si>
  <si>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</si>
  <si>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</si>
  <si>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</si>
  <si>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</si>
  <si>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</si>
  <si>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</si>
  <si>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</si>
  <si>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</si>
  <si>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</si>
  <si>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</si>
  <si>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</si>
  <si>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</si>
  <si>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</si>
  <si>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</si>
  <si>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</si>
  <si>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</si>
  <si>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</si>
  <si>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</si>
  <si>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</si>
  <si>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</si>
  <si>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</si>
  <si>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</si>
  <si>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</si>
  <si>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</si>
  <si>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</si>
  <si>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</si>
  <si>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</si>
  <si>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</si>
  <si>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</si>
  <si>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</si>
  <si>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</si>
  <si>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</si>
  <si>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</si>
  <si>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</si>
  <si>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</si>
  <si>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</si>
  <si>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</si>
  <si>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</si>
  <si>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</si>
  <si>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</si>
  <si>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</si>
  <si>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</si>
  <si>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</si>
  <si>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</si>
  <si>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</si>
  <si>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</si>
  <si>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</si>
  <si>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</si>
  <si>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</si>
  <si>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</si>
  <si>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</si>
  <si>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</si>
  <si>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</si>
  <si>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</si>
  <si>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</si>
  <si>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</si>
  <si>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</si>
  <si>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</si>
  <si>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</si>
  <si>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</si>
  <si>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</si>
  <si>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</si>
  <si>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</si>
  <si>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</si>
  <si>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</si>
  <si>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</si>
  <si>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</si>
  <si>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</si>
  <si>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</si>
  <si>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</si>
  <si>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</si>
  <si>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</si>
  <si>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</si>
  <si>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</si>
  <si>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</si>
  <si>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</si>
  <si>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</si>
  <si>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</si>
  <si>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</si>
  <si>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</si>
  <si>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</si>
  <si>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</si>
  <si>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</si>
  <si>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</si>
  <si>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</si>
  <si>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</si>
  <si>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</si>
  <si>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</si>
  <si>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</si>
  <si>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</si>
  <si>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</si>
  <si>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</si>
  <si>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</si>
  <si>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</si>
  <si>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</si>
  <si>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</si>
  <si>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</si>
  <si>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</si>
  <si>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</si>
  <si>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</si>
  <si>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</si>
  <si>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</si>
  <si>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</si>
  <si>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</si>
  <si>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</si>
  <si>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</si>
  <si>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</si>
  <si>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</si>
  <si>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</si>
  <si>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</si>
  <si>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</si>
  <si>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</si>
  <si>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</si>
  <si>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</si>
  <si>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</si>
  <si>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</si>
  <si>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</si>
  <si>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</si>
  <si>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</si>
  <si>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</si>
  <si>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</si>
  <si>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</si>
  <si>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</si>
  <si>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</si>
  <si>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</si>
  <si>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</si>
  <si>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</si>
  <si>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</si>
  <si>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</si>
  <si>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</si>
  <si>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</si>
  <si>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</si>
  <si>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</si>
  <si>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</si>
  <si>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</si>
  <si>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</si>
  <si>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</si>
  <si>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</si>
  <si>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</si>
  <si>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</si>
  <si>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</si>
  <si>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</si>
  <si>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</si>
  <si>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</si>
  <si>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</si>
  <si>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</si>
  <si>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</si>
  <si>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</si>
  <si>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</si>
  <si>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</si>
  <si>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</si>
  <si>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</si>
  <si>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</si>
  <si>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</si>
  <si>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</si>
  <si>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</si>
  <si>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</si>
  <si>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</si>
  <si>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</si>
  <si>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</si>
  <si>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</si>
  <si>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</si>
  <si>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</si>
  <si>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</si>
  <si>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</si>
  <si>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</si>
  <si>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</si>
  <si>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</si>
  <si>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</si>
  <si>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</si>
  <si>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</si>
  <si>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</si>
  <si>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</si>
  <si>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</si>
  <si>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</si>
  <si>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</si>
  <si>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</si>
  <si>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</si>
  <si>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</si>
  <si>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</si>
  <si>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</si>
  <si>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</si>
  <si>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</si>
  <si>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</si>
  <si>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</si>
  <si>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</si>
  <si>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</si>
  <si>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</si>
  <si>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</si>
  <si>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</si>
  <si>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</si>
  <si>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</si>
  <si>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</si>
  <si>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</si>
  <si>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</si>
  <si>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</si>
  <si>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</si>
  <si>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</si>
  <si>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</si>
  <si>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</si>
  <si>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</si>
  <si>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</si>
  <si>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</si>
  <si>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</si>
  <si>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</si>
  <si>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</si>
  <si>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</si>
  <si>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</si>
  <si>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</si>
  <si>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</si>
  <si>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</si>
  <si>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</si>
  <si>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</si>
  <si>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</si>
  <si>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</si>
  <si>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</si>
  <si>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</si>
  <si>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</si>
  <si>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</si>
  <si>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</si>
  <si>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</si>
  <si>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</si>
  <si>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</si>
  <si>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</si>
  <si>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</si>
  <si>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</si>
  <si>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</si>
  <si>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</si>
  <si>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</si>
  <si>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</si>
  <si>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</si>
  <si>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</si>
  <si>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</si>
  <si>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</si>
  <si>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</si>
  <si>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</si>
  <si>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</si>
  <si>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</si>
  <si>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</si>
  <si>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</si>
  <si>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</si>
  <si>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</si>
  <si>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</si>
  <si>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</si>
  <si>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</si>
  <si>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</si>
  <si>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</si>
  <si>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</si>
  <si>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</si>
  <si>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</si>
  <si>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</si>
  <si>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</si>
  <si>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</si>
  <si>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</si>
  <si>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</si>
  <si>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</si>
  <si>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</si>
  <si>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</si>
  <si>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</si>
  <si>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</si>
  <si>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</si>
  <si>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</si>
  <si>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</si>
  <si>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</si>
  <si>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</si>
  <si>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</si>
  <si>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</si>
  <si>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</si>
  <si>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</si>
  <si>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</si>
  <si>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</si>
  <si>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</si>
  <si>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</si>
  <si>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</si>
  <si>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</si>
  <si>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</si>
  <si>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</si>
  <si>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</si>
  <si>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</si>
  <si>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</si>
  <si>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</si>
  <si>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</si>
  <si>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</si>
  <si>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</si>
  <si>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</si>
  <si>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</si>
  <si>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</si>
  <si>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</si>
  <si>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</si>
  <si>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</si>
  <si>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</si>
  <si>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</si>
  <si>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</si>
  <si>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</si>
  <si>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</si>
  <si>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</si>
  <si>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</si>
  <si>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</si>
  <si>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</si>
  <si>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</si>
  <si>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</si>
  <si>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</si>
  <si>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</si>
  <si>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</si>
  <si>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</si>
  <si>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</si>
  <si>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</si>
  <si>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</si>
  <si>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</si>
  <si>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</si>
  <si>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</si>
  <si>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</si>
  <si>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</si>
  <si>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</si>
  <si>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</si>
  <si>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</si>
  <si>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</si>
  <si>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</si>
  <si>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</si>
  <si>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</si>
  <si>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</si>
  <si>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</si>
  <si>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</si>
  <si>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</si>
  <si>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</si>
  <si>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</si>
  <si>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</si>
  <si>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</si>
  <si>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</si>
  <si>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</si>
  <si>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</si>
  <si>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</si>
  <si>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</si>
  <si>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</si>
  <si>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</si>
  <si>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</si>
  <si>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</si>
  <si>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</si>
  <si>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</si>
  <si>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</si>
  <si>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</si>
  <si>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</si>
  <si>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</si>
  <si>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</si>
  <si>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</si>
  <si>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</si>
  <si>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</si>
  <si>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</si>
  <si>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</si>
  <si>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</si>
  <si>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</si>
  <si>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</si>
  <si>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</si>
  <si>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</si>
  <si>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</si>
  <si>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</si>
  <si>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</si>
  <si>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</si>
  <si>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</si>
  <si>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</si>
  <si>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</si>
  <si>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</si>
  <si>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</si>
  <si>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</si>
  <si>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</si>
  <si>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</si>
  <si>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</si>
  <si>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</si>
  <si>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</si>
  <si>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</si>
  <si>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</si>
  <si>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</si>
  <si>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</si>
  <si>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</si>
  <si>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</si>
  <si>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</si>
  <si>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</si>
  <si>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</si>
  <si>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</si>
  <si>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</si>
  <si>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</si>
  <si>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</si>
  <si>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</si>
  <si>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</si>
  <si>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</si>
  <si>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</si>
  <si>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</si>
  <si>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</si>
  <si>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</si>
  <si>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</si>
  <si>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</si>
  <si>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</si>
  <si>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</si>
  <si>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</si>
  <si>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</si>
  <si>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</si>
  <si>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</si>
  <si>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</si>
  <si>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</si>
  <si>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</si>
  <si>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</si>
  <si>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</si>
  <si>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</si>
  <si>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</si>
  <si>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</si>
  <si>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</si>
  <si>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</si>
  <si>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</si>
  <si>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</si>
  <si>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</si>
  <si>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</si>
  <si>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</si>
  <si>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</si>
  <si>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</si>
  <si>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</si>
  <si>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</si>
  <si>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</si>
  <si>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</si>
  <si>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</si>
  <si>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</si>
  <si>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</si>
  <si>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</si>
  <si>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</si>
  <si>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</si>
  <si>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</si>
  <si>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</si>
  <si>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</si>
  <si>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</si>
  <si>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</si>
  <si>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</si>
  <si>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</si>
  <si>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</si>
  <si>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</si>
  <si>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</si>
  <si>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</si>
  <si>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</si>
  <si>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</si>
  <si>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</si>
  <si>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</si>
  <si>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</si>
  <si>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</si>
  <si>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</si>
  <si>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</si>
  <si>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</si>
  <si>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</si>
  <si>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</si>
  <si>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</si>
  <si>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</si>
  <si>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</si>
  <si>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</si>
  <si>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</si>
  <si>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</si>
  <si>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</si>
  <si>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</si>
  <si>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</si>
  <si>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</si>
  <si>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</si>
  <si>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</si>
  <si>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</si>
  <si>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</si>
  <si>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</si>
  <si>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</si>
  <si>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</si>
  <si>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</si>
  <si>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</si>
  <si>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</si>
  <si>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</si>
  <si>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</si>
  <si>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</si>
  <si>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</si>
  <si>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</si>
  <si>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</si>
  <si>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</si>
  <si>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</si>
  <si>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</si>
  <si>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</si>
  <si>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</si>
  <si>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</si>
  <si>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</si>
  <si>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</si>
  <si>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</si>
  <si>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</si>
  <si>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</si>
  <si>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</si>
  <si>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</si>
  <si>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</si>
  <si>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</si>
  <si>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</si>
  <si>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</si>
  <si>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</si>
  <si>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</si>
  <si>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</si>
  <si>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</si>
  <si>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</si>
  <si>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</si>
  <si>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</si>
  <si>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</si>
  <si>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</si>
  <si>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</si>
  <si>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</si>
  <si>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</si>
  <si>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</si>
  <si>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</si>
  <si>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</si>
  <si>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</si>
  <si>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</si>
  <si>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</si>
  <si>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</si>
  <si>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</si>
  <si>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</si>
  <si>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</si>
  <si>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</si>
  <si>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</si>
  <si>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</si>
  <si>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</si>
  <si>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</si>
  <si>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</si>
  <si>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</si>
  <si>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</si>
  <si>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</si>
  <si>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</si>
  <si>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</si>
  <si>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</si>
  <si>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</si>
  <si>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</si>
  <si>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</si>
  <si>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</si>
  <si>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</si>
  <si>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</si>
  <si>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</si>
  <si>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</si>
  <si>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</si>
  <si>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</si>
  <si>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</si>
  <si>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</si>
  <si>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</si>
  <si>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</si>
  <si>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</si>
  <si>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</si>
  <si>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</si>
  <si>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</si>
  <si>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</si>
  <si>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</si>
  <si>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</si>
  <si>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</si>
  <si>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</si>
  <si>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</si>
  <si>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</si>
  <si>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</si>
  <si>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</si>
  <si>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</si>
  <si>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</si>
  <si>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</si>
  <si>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</si>
  <si>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</si>
  <si>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</si>
  <si>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</si>
  <si>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</si>
  <si>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</si>
  <si>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</si>
  <si>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</si>
  <si>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</si>
  <si>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</si>
  <si>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</si>
  <si>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</si>
  <si>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</si>
  <si>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</si>
  <si>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</si>
  <si>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</si>
  <si>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</si>
  <si>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</si>
  <si>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</si>
  <si>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</si>
  <si>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</si>
  <si>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</si>
  <si>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</si>
  <si>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</si>
  <si>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</si>
  <si>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</si>
  <si>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</si>
  <si>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</si>
  <si>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</si>
  <si>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</si>
  <si>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</si>
  <si>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</si>
  <si>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</si>
  <si>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</si>
  <si>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</si>
  <si>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</si>
  <si>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</si>
  <si>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</si>
  <si>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</si>
  <si>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</si>
  <si>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</si>
  <si>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</si>
  <si>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</si>
  <si>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</si>
  <si>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</si>
  <si>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</si>
  <si>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</si>
  <si>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</si>
  <si>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</si>
  <si>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</si>
  <si>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</si>
  <si>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</si>
  <si>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</si>
  <si>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</si>
  <si>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</si>
  <si>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</si>
  <si>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</si>
  <si>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</si>
  <si>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</si>
  <si>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</si>
  <si>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</si>
  <si>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</si>
  <si>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</si>
  <si>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</si>
  <si>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</si>
  <si>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</si>
  <si>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</si>
  <si>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</si>
  <si>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</si>
  <si>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</si>
  <si>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</si>
  <si>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</si>
  <si>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</si>
  <si>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</si>
  <si>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</si>
  <si>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</si>
  <si>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</si>
  <si>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</si>
  <si>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</si>
  <si>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</si>
  <si>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</si>
  <si>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</si>
  <si>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</si>
  <si>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</si>
  <si>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</si>
  <si>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</si>
  <si>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</si>
  <si>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</si>
  <si>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</si>
  <si>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</si>
  <si>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</si>
  <si>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</si>
  <si>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</si>
  <si>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</si>
  <si>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</si>
  <si>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</si>
  <si>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</si>
  <si>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</si>
  <si>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</si>
  <si>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</si>
  <si>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</si>
  <si>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</si>
  <si>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</si>
  <si>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</si>
  <si>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</si>
  <si>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</si>
  <si>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</si>
  <si>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</si>
  <si>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</si>
  <si>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</si>
  <si>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</si>
  <si>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</si>
  <si>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</si>
  <si>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</si>
  <si>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</si>
  <si>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</si>
  <si>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</si>
  <si>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</si>
  <si>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</si>
  <si>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</si>
  <si>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</si>
  <si>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</si>
  <si>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</si>
  <si>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</si>
  <si>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</si>
  <si>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</si>
  <si>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</si>
  <si>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</si>
  <si>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</si>
  <si>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</si>
  <si>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</si>
  <si>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</si>
  <si>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</si>
  <si>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</si>
  <si>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</si>
  <si>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</si>
  <si>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</si>
  <si>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</si>
  <si>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</si>
  <si>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</si>
  <si>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</si>
  <si>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</si>
  <si>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</si>
  <si>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</si>
  <si>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</si>
  <si>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</si>
  <si>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</si>
  <si>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</si>
  <si>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</si>
  <si>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</si>
  <si>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</si>
  <si>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</si>
  <si>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</si>
  <si>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</si>
  <si>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</si>
  <si>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</si>
  <si>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</si>
  <si>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</si>
  <si>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</si>
  <si>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</si>
  <si>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</si>
  <si>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</si>
  <si>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</si>
  <si>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</si>
  <si>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</si>
  <si>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</si>
  <si>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</si>
  <si>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</si>
  <si>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</si>
  <si>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</si>
  <si>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</si>
  <si>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</si>
  <si>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</si>
  <si>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</si>
  <si>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</si>
  <si>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</si>
  <si>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</si>
  <si>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</si>
  <si>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</si>
  <si>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</si>
  <si>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</si>
  <si>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</si>
  <si>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</si>
  <si>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</si>
  <si>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</si>
  <si>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</si>
  <si>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</si>
  <si>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</si>
  <si>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</si>
  <si>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</si>
  <si>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</si>
  <si>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</si>
  <si>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</si>
  <si>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</si>
  <si>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</si>
  <si>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</si>
  <si>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</si>
  <si>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</si>
  <si>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</si>
  <si>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</si>
  <si>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</si>
  <si>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</si>
  <si>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</si>
  <si>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</si>
  <si>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</si>
  <si>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</si>
  <si>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</si>
  <si>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</si>
  <si>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</si>
  <si>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</si>
  <si>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</si>
  <si>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</si>
  <si>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</si>
  <si>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</si>
  <si>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</si>
  <si>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</si>
  <si>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</si>
  <si>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</si>
  <si>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</si>
  <si>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</si>
  <si>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</si>
  <si>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</si>
  <si>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</si>
  <si>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</si>
  <si>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</si>
  <si>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</si>
  <si>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</si>
  <si>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</si>
  <si>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</si>
  <si>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</si>
  <si>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</si>
  <si>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</si>
  <si>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</si>
  <si>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</si>
  <si>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</si>
  <si>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</si>
  <si>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</si>
  <si>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</si>
  <si>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</si>
  <si>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</si>
  <si>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</si>
  <si>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</si>
  <si>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</si>
  <si>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</si>
  <si>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</si>
  <si>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</si>
  <si>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</si>
  <si>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</si>
  <si>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</si>
  <si>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</si>
  <si>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</si>
  <si>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</si>
  <si>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</si>
  <si>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</si>
  <si>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</si>
  <si>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</si>
  <si>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</si>
  <si>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</si>
  <si>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</si>
  <si>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</si>
  <si>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</si>
  <si>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</si>
  <si>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</si>
  <si>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</si>
  <si>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</si>
  <si>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</si>
  <si>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</si>
  <si>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</si>
  <si>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</si>
  <si>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</si>
  <si>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</si>
  <si>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</si>
  <si>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</si>
  <si>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</si>
  <si>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</si>
  <si>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</si>
  <si>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</si>
  <si>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</si>
  <si>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</si>
  <si>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</si>
  <si>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</si>
  <si>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</si>
  <si>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</si>
  <si>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</si>
  <si>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</si>
  <si>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</si>
  <si>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</si>
  <si>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</si>
  <si>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</si>
  <si>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</si>
  <si>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</si>
  <si>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</si>
  <si>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</si>
  <si>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</si>
  <si>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</si>
  <si>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</si>
  <si>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</si>
  <si>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</si>
  <si>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</si>
  <si>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</si>
  <si>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</si>
  <si>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</si>
  <si>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</si>
  <si>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</si>
  <si>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</si>
  <si>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</si>
  <si>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</si>
  <si>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</si>
  <si>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</si>
  <si>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</si>
  <si>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</si>
  <si>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</si>
  <si>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</si>
  <si>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</si>
  <si>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</si>
  <si>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</si>
  <si>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</si>
  <si>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</si>
  <si>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</si>
  <si>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</si>
  <si>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</si>
  <si>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</si>
  <si>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</si>
  <si>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</si>
  <si>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</si>
  <si>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</si>
  <si>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</si>
  <si>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</si>
  <si>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</si>
  <si>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</si>
  <si>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</si>
  <si>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</si>
  <si>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</si>
  <si>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</si>
  <si>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</si>
  <si>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</si>
  <si>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</si>
  <si>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</si>
  <si>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</si>
  <si>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</si>
  <si>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</si>
  <si>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</si>
  <si>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</si>
  <si>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</si>
  <si>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</si>
  <si>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</si>
  <si>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</si>
  <si>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</si>
  <si>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</si>
  <si>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</si>
  <si>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</si>
  <si>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</si>
  <si>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</si>
  <si>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</si>
  <si>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</si>
  <si>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</si>
  <si>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</si>
  <si>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</si>
  <si>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</si>
  <si>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</si>
  <si>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</si>
  <si>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</si>
  <si>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</si>
  <si>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</si>
  <si>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</si>
  <si>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</si>
  <si>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</si>
  <si>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</si>
  <si>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</si>
  <si>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</si>
  <si>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</si>
  <si>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</si>
  <si>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</si>
  <si>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</si>
  <si>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</si>
  <si>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</si>
  <si>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</si>
  <si>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</si>
  <si>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</si>
  <si>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</si>
  <si>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</si>
  <si>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</si>
  <si>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</si>
  <si>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</si>
  <si>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</si>
  <si>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</si>
  <si>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</si>
  <si>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</si>
  <si>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</si>
  <si>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</si>
  <si>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</si>
  <si>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</si>
  <si>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</si>
  <si>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</si>
  <si>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</si>
  <si>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</si>
  <si>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</si>
  <si>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</si>
  <si>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</si>
  <si>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</si>
  <si>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</si>
  <si>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</si>
  <si>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</si>
  <si>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</si>
  <si>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</si>
  <si>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</si>
  <si>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</si>
  <si>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</si>
  <si>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</si>
  <si>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</si>
  <si>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</si>
  <si>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</si>
  <si>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</si>
  <si>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</si>
  <si>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</si>
  <si>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</si>
  <si>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</si>
  <si>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</si>
  <si>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</si>
  <si>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</si>
  <si>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</si>
  <si>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</si>
  <si>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</si>
  <si>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</si>
  <si>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</si>
  <si>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</si>
  <si>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</si>
  <si>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</si>
  <si>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</si>
  <si>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</si>
  <si>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</si>
  <si>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</si>
  <si>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</si>
  <si>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</si>
  <si>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</si>
  <si>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</si>
  <si>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</si>
  <si>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</si>
  <si>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</si>
  <si>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</si>
  <si>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</si>
  <si>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</si>
  <si>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</si>
  <si>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</si>
  <si>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</si>
  <si>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</si>
  <si>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</si>
  <si>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</si>
  <si>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</si>
  <si>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</si>
  <si>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</si>
  <si>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</si>
  <si>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</si>
  <si>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</si>
  <si>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</si>
  <si>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</si>
  <si>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</si>
  <si>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</si>
  <si>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</si>
  <si>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</si>
  <si>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</si>
  <si>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</si>
  <si>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</si>
  <si>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</si>
  <si>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</si>
  <si>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</si>
  <si>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</si>
  <si>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</si>
  <si>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</si>
  <si>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</si>
  <si>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</si>
  <si>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</si>
  <si>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</si>
  <si>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</si>
  <si>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</si>
  <si>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</si>
  <si>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</si>
  <si>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</si>
  <si>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</si>
  <si>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</si>
  <si>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</si>
  <si>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</si>
  <si>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</si>
  <si>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</si>
  <si>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</si>
  <si>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</si>
  <si>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</si>
  <si>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</si>
  <si>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</si>
  <si>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</si>
  <si>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</si>
  <si>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</si>
  <si>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</si>
  <si>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</si>
  <si>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</si>
  <si>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</si>
  <si>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</si>
  <si>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</si>
  <si>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</si>
  <si>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</si>
  <si>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</si>
  <si>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</si>
  <si>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</si>
  <si>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</si>
  <si>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</si>
  <si>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</si>
  <si>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</si>
  <si>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</si>
  <si>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</si>
  <si>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</si>
  <si>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</si>
  <si>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</si>
  <si>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</si>
  <si>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</si>
  <si>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</si>
  <si>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</si>
  <si>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</si>
  <si>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</si>
  <si>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</si>
  <si>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</si>
  <si>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</si>
  <si>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</si>
  <si>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</si>
  <si>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</si>
  <si>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</si>
  <si>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</si>
  <si>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</si>
  <si>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</si>
  <si>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</si>
  <si>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</si>
  <si>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</si>
  <si>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</si>
  <si>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</si>
  <si>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</si>
  <si>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</si>
  <si>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</si>
  <si>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</si>
  <si>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</si>
  <si>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</si>
  <si>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</si>
  <si>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</si>
  <si>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</si>
  <si>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</si>
  <si>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</si>
  <si>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</si>
  <si>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</si>
  <si>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</si>
  <si>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</si>
  <si>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</si>
  <si>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</si>
  <si>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</si>
  <si>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</si>
  <si>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</si>
  <si>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</si>
  <si>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</si>
  <si>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</si>
  <si>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</si>
  <si>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</si>
  <si>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</si>
  <si>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</si>
  <si>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</si>
  <si>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</si>
  <si>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</si>
  <si>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</si>
  <si>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</si>
  <si>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</si>
  <si>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</si>
  <si>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</si>
  <si>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</si>
  <si>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</si>
  <si>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</si>
  <si>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</si>
  <si>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</si>
  <si>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</si>
  <si>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</si>
  <si>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</si>
  <si>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</si>
  <si>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</si>
  <si>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</si>
  <si>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</si>
  <si>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</si>
  <si>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</si>
  <si>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</si>
  <si>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</si>
  <si>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</si>
  <si>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</si>
  <si>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</si>
  <si>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</si>
  <si>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</si>
  <si>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</si>
  <si>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</si>
  <si>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</si>
  <si>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</si>
  <si>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</si>
  <si>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</si>
  <si>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</si>
  <si>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</si>
  <si>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</si>
  <si>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</si>
  <si>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</si>
  <si>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</si>
  <si>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</si>
  <si>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</si>
  <si>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</si>
  <si>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</si>
  <si>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</si>
  <si>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</si>
  <si>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</si>
  <si>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</si>
  <si>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</si>
  <si>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</si>
  <si>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</si>
  <si>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</si>
  <si>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</si>
  <si>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</si>
  <si>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</si>
  <si>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</si>
  <si>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</si>
  <si>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</si>
  <si>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</si>
  <si>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</si>
  <si>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</si>
  <si>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</si>
  <si>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</si>
  <si>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</si>
  <si>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</si>
  <si>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</si>
  <si>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</si>
  <si>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</si>
  <si>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</si>
  <si>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</si>
  <si>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</si>
  <si>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</si>
  <si>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</si>
  <si>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</si>
  <si>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</si>
  <si>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</si>
  <si>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</si>
  <si>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</si>
  <si>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</si>
  <si>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</si>
  <si>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</si>
  <si>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</si>
  <si>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</si>
  <si>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</si>
  <si>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</si>
  <si>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</si>
  <si>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</si>
  <si>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</si>
  <si>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</si>
  <si>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</si>
  <si>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</si>
  <si>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</si>
  <si>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</si>
  <si>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</si>
  <si>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</si>
  <si>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</si>
  <si>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</si>
  <si>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</si>
  <si>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</si>
  <si>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</si>
  <si>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</si>
  <si>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</si>
  <si>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</si>
  <si>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</si>
  <si>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</si>
  <si>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</si>
  <si>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</si>
  <si>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</si>
  <si>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</si>
  <si>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</si>
  <si>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</si>
  <si>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</si>
  <si>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</si>
  <si>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</si>
  <si>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</si>
  <si>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</si>
  <si>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</si>
  <si>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</si>
  <si>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</si>
  <si>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</si>
  <si>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</si>
  <si>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</si>
  <si>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</si>
  <si>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</si>
  <si>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</si>
  <si>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</si>
  <si>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</si>
  <si>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</si>
  <si>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</si>
  <si>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</si>
  <si>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</si>
  <si>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</si>
  <si>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</si>
  <si>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</si>
  <si>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</si>
  <si>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</si>
  <si>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</si>
  <si>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</si>
  <si>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</si>
  <si>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</si>
  <si>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</si>
  <si>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</si>
  <si>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</si>
  <si>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</si>
  <si>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</si>
  <si>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</si>
  <si>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</si>
  <si>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</si>
  <si>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</si>
  <si>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</si>
  <si>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</si>
  <si>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</si>
  <si>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</si>
  <si>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</si>
  <si>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</si>
  <si>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</si>
  <si>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</si>
  <si>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</si>
  <si>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</si>
  <si>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</si>
  <si>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</si>
  <si>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</si>
  <si>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</si>
  <si>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</si>
  <si>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</si>
  <si>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</si>
  <si>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</si>
  <si>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</si>
  <si>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</si>
  <si>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</si>
  <si>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</si>
  <si>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</si>
  <si>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</si>
  <si>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</si>
  <si>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</si>
  <si>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</si>
  <si>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</si>
  <si>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</si>
  <si>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</si>
  <si>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</si>
  <si>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</si>
  <si>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</si>
  <si>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</si>
  <si>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</si>
  <si>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</si>
  <si>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</si>
  <si>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</si>
  <si>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</si>
  <si>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</si>
  <si>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</si>
  <si>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</si>
  <si>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</si>
  <si>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</si>
  <si>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</si>
  <si>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</si>
  <si>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</si>
  <si>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</si>
  <si>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</si>
  <si>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</si>
  <si>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</si>
  <si>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</si>
  <si>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</si>
  <si>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</si>
  <si>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</si>
  <si>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</si>
  <si>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</si>
  <si>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</si>
  <si>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</si>
  <si>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</si>
  <si>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</si>
  <si>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</si>
  <si>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</si>
  <si>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</si>
  <si>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</si>
  <si>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</si>
  <si>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</si>
  <si>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</si>
  <si>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</si>
  <si>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</si>
  <si>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</si>
  <si>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</si>
  <si>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</si>
  <si>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</si>
  <si>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</si>
  <si>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</si>
  <si>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</si>
  <si>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</si>
  <si>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</si>
  <si>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</si>
  <si>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</si>
  <si>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</si>
  <si>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</si>
  <si>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</si>
  <si>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</si>
  <si>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</si>
  <si>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</si>
  <si>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</si>
  <si>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</si>
  <si>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</si>
  <si>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</si>
  <si>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</si>
  <si>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</si>
  <si>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</si>
  <si>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</si>
  <si>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</si>
  <si>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</si>
  <si>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</si>
  <si>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</si>
  <si>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</si>
  <si>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</si>
  <si>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</si>
  <si>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</si>
  <si>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</si>
  <si>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</si>
  <si>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</si>
  <si>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</si>
  <si>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</si>
  <si>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</si>
  <si>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</si>
  <si>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</si>
  <si>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</si>
  <si>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</si>
  <si>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</si>
  <si>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</si>
  <si>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</si>
  <si>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</si>
  <si>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</si>
  <si>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</si>
  <si>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</si>
  <si>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</si>
  <si>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</si>
  <si>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</si>
  <si>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</si>
  <si>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</si>
  <si>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</si>
  <si>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</si>
  <si>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</si>
  <si>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</si>
  <si>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</si>
  <si>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</si>
  <si>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</si>
  <si>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</si>
  <si>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</si>
  <si>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</si>
  <si>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</si>
  <si>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</si>
  <si>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</si>
  <si>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</si>
  <si>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</si>
  <si>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</si>
  <si>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</si>
  <si>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</si>
  <si>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</si>
  <si>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</si>
  <si>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</si>
  <si>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</si>
  <si>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</si>
  <si>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</si>
  <si>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</si>
  <si>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</si>
  <si>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</si>
  <si>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</si>
  <si>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</si>
  <si>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</si>
  <si>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</si>
  <si>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</si>
  <si>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</si>
  <si>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</si>
  <si>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</si>
  <si>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</si>
  <si>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</si>
  <si>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</si>
  <si>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</si>
  <si>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</si>
  <si>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</si>
  <si>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</si>
  <si>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</si>
  <si>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</si>
  <si>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</si>
  <si>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</si>
  <si>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</si>
  <si>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</si>
  <si>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</si>
  <si>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</si>
  <si>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</si>
  <si>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</si>
  <si>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</si>
  <si>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</si>
  <si>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</si>
  <si>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</si>
  <si>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</si>
  <si>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</si>
  <si>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</si>
  <si>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</si>
  <si>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</si>
  <si>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</si>
  <si>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</si>
  <si>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</si>
  <si>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</si>
  <si>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</si>
  <si>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</si>
  <si>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</si>
  <si>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</si>
  <si>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</si>
  <si>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</si>
  <si>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</si>
  <si>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</si>
  <si>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</si>
  <si>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</si>
  <si>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</si>
  <si>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</si>
  <si>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</si>
  <si>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</si>
  <si>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</si>
  <si>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</si>
  <si>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</si>
  <si>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</si>
  <si>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</si>
  <si>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</si>
  <si>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</si>
  <si>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</si>
  <si>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</si>
  <si>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</si>
  <si>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</si>
  <si>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</si>
  <si>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</si>
  <si>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</si>
  <si>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</si>
  <si>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</si>
  <si>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</si>
  <si>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</si>
  <si>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</si>
  <si>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</si>
  <si>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</si>
  <si>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</si>
  <si>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</si>
  <si>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</si>
  <si>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</si>
  <si>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</si>
  <si>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</si>
  <si>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</si>
  <si>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</si>
  <si>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</si>
  <si>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</si>
  <si>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</si>
  <si>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</si>
  <si>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</si>
  <si>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</si>
  <si>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</si>
  <si>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</si>
  <si>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</si>
  <si>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</si>
  <si>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</si>
  <si>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</si>
  <si>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</si>
  <si>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</si>
  <si>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</si>
  <si>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</si>
  <si>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</si>
  <si>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</si>
  <si>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</si>
  <si>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</si>
  <si>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</si>
  <si>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</si>
  <si>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</si>
  <si>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</si>
  <si>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</si>
  <si>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</si>
  <si>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</si>
  <si>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</si>
  <si>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</si>
  <si>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</si>
  <si>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</si>
  <si>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</si>
  <si>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</si>
  <si>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</si>
  <si>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</si>
  <si>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</si>
  <si>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</si>
  <si>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</si>
  <si>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</si>
  <si>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</si>
  <si>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</si>
  <si>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</si>
  <si>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</si>
  <si>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</si>
  <si>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</si>
  <si>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</si>
  <si>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</si>
  <si>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</si>
  <si>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</si>
  <si>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</si>
  <si>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</si>
  <si>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</si>
  <si>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</si>
  <si>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</si>
  <si>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</si>
  <si>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</si>
  <si>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</si>
  <si>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</si>
  <si>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</si>
  <si>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</si>
  <si>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</si>
  <si>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</si>
  <si>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</si>
  <si>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</si>
  <si>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</si>
  <si>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</si>
  <si>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</si>
  <si>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</si>
  <si>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</si>
  <si>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</si>
  <si>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</si>
  <si>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</si>
  <si>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</si>
  <si>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</si>
  <si>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</si>
  <si>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</si>
  <si>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</si>
  <si>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</si>
  <si>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</si>
  <si>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</si>
  <si>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</si>
  <si>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</si>
  <si>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</si>
  <si>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</si>
  <si>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</si>
  <si>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</si>
  <si>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</si>
  <si>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</si>
  <si>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</si>
  <si>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</si>
  <si>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</si>
  <si>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</si>
  <si>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</si>
  <si>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</si>
  <si>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</si>
  <si>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</si>
  <si>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</si>
  <si>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</si>
  <si>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</si>
  <si>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</si>
  <si>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</si>
  <si>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</si>
  <si>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</si>
  <si>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</si>
  <si>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</si>
  <si>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</si>
  <si>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</si>
  <si>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</si>
  <si>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</si>
  <si>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</si>
  <si>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</si>
  <si>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</si>
  <si>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</si>
  <si>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</si>
  <si>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</si>
  <si>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</si>
  <si>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</si>
  <si>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</si>
  <si>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</si>
  <si>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</si>
  <si>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</si>
  <si>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</si>
  <si>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</si>
  <si>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</si>
  <si>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</si>
  <si>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</si>
  <si>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</si>
  <si>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</si>
  <si>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</si>
  <si>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</si>
  <si>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</si>
  <si>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</si>
  <si>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</si>
  <si>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</si>
  <si>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</si>
  <si>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</si>
  <si>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</si>
  <si>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</si>
  <si>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</si>
  <si>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</si>
  <si>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</si>
  <si>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</si>
  <si>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</si>
  <si>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</si>
  <si>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</si>
  <si>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</si>
  <si>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</si>
  <si>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</si>
  <si>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</si>
  <si>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</si>
  <si>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</si>
  <si>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</si>
  <si>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</si>
  <si>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</si>
  <si>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</si>
  <si>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</si>
  <si>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</si>
  <si>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</si>
  <si>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</si>
  <si>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</si>
  <si>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</si>
  <si>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</si>
  <si>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</si>
  <si>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</si>
  <si>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</si>
  <si>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</si>
  <si>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</si>
  <si>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</si>
  <si>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</si>
  <si>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</si>
  <si>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</si>
  <si>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</si>
  <si>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</si>
  <si>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</si>
  <si>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</si>
  <si>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</si>
  <si>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</si>
  <si>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</si>
  <si>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</si>
  <si>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</si>
  <si>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</si>
  <si>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</si>
  <si>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</si>
  <si>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</si>
  <si>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</si>
  <si>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</si>
  <si>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</si>
  <si>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</si>
  <si>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</si>
  <si>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</si>
  <si>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</si>
  <si>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</si>
  <si>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</si>
  <si>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</si>
  <si>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</si>
  <si>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</si>
  <si>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</si>
  <si>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</si>
  <si>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</si>
  <si>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</si>
  <si>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</si>
  <si>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</si>
  <si>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</si>
  <si>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</si>
  <si>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</si>
  <si>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</si>
  <si>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</si>
  <si>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</si>
  <si>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</si>
  <si>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</si>
  <si>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</si>
  <si>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</si>
  <si>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</si>
  <si>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</si>
  <si>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</si>
  <si>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</si>
  <si>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</si>
  <si>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</si>
  <si>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</si>
  <si>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</si>
  <si>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</si>
  <si>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</si>
  <si>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</si>
  <si>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</si>
  <si>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</si>
  <si>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</si>
  <si>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</si>
  <si>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</si>
  <si>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</si>
  <si>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</si>
  <si>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</si>
  <si>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</si>
  <si>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</si>
  <si>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</si>
  <si>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</si>
  <si>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</si>
  <si>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</si>
  <si>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</si>
  <si>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</si>
  <si>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</si>
  <si>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</si>
  <si>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</si>
  <si>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</si>
  <si>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</si>
  <si>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</si>
  <si>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</si>
  <si>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</si>
  <si>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</si>
  <si>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</si>
  <si>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</si>
  <si>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</si>
  <si>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</si>
  <si>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</si>
  <si>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</si>
  <si>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</si>
  <si>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</si>
  <si>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</si>
  <si>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</si>
  <si>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</si>
  <si>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</si>
  <si>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</si>
  <si>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</si>
  <si>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</si>
  <si>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</si>
  <si>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</si>
  <si>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</si>
  <si>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</si>
  <si>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</si>
  <si>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</si>
  <si>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</si>
  <si>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</si>
  <si>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</si>
  <si>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</si>
  <si>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</si>
  <si>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</si>
  <si>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</si>
  <si>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</si>
  <si>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</si>
  <si>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</si>
  <si>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</si>
  <si>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</si>
  <si>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</si>
  <si>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</si>
  <si>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</si>
  <si>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</si>
  <si>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</si>
  <si>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</si>
  <si>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</si>
  <si>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</si>
  <si>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</si>
  <si>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</si>
  <si>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</si>
  <si>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</si>
  <si>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</si>
  <si>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</si>
  <si>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</si>
  <si>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</si>
  <si>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</si>
  <si>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</si>
  <si>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</si>
  <si>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</si>
  <si>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</si>
  <si>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</si>
  <si>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</si>
  <si>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</si>
  <si>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</si>
  <si>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</si>
  <si>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</si>
  <si>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</si>
  <si>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</si>
  <si>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</si>
  <si>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</si>
  <si>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</si>
  <si>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</si>
  <si>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</si>
  <si>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</si>
  <si>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</si>
  <si>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</si>
  <si>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</si>
  <si>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</si>
  <si>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</si>
  <si>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</si>
  <si>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</si>
  <si>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</si>
  <si>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</si>
  <si>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</si>
  <si>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</si>
  <si>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</si>
  <si>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</si>
  <si>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</si>
  <si>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</si>
  <si>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</si>
  <si>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</si>
  <si>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</si>
  <si>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</si>
  <si>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</si>
  <si>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</si>
  <si>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</si>
  <si>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</si>
  <si>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</si>
  <si>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</si>
  <si>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</si>
  <si>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</si>
  <si>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</si>
  <si>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</si>
  <si>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</si>
  <si>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</si>
  <si>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</si>
  <si>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</si>
  <si>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</si>
  <si>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</si>
  <si>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</si>
  <si>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</si>
  <si>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</si>
  <si>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</si>
  <si>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</si>
  <si>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</si>
  <si>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</si>
  <si>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</si>
  <si>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</si>
  <si>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</si>
  <si>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</si>
  <si>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</si>
  <si>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</si>
  <si>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</si>
  <si>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</si>
  <si>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</si>
  <si>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</si>
  <si>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</si>
  <si>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</si>
  <si>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</si>
  <si>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</si>
  <si>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</si>
  <si>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</si>
  <si>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</si>
  <si>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</si>
  <si>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</si>
  <si>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</si>
  <si>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</si>
  <si>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</si>
  <si>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</si>
  <si>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</si>
  <si>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</si>
  <si>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</si>
  <si>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</si>
  <si>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</si>
  <si>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</si>
  <si>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</si>
  <si>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</si>
  <si>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</si>
  <si>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</si>
  <si>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</si>
  <si>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</si>
  <si>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</si>
  <si>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</si>
  <si>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</si>
  <si>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</si>
  <si>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</si>
  <si>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</si>
  <si>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</si>
  <si>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</si>
  <si>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</si>
  <si>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</si>
  <si>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</si>
  <si>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</si>
  <si>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</si>
  <si>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</si>
  <si>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</si>
  <si>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</si>
  <si>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</si>
  <si>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</si>
  <si>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</si>
  <si>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</si>
  <si>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</si>
  <si>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</si>
  <si>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</si>
  <si>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</si>
  <si>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</si>
  <si>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</si>
  <si>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</si>
  <si>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</si>
  <si>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</si>
  <si>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</si>
  <si>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</si>
  <si>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</si>
  <si>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</si>
  <si>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</si>
  <si>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</si>
  <si>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</si>
  <si>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</si>
  <si>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</si>
  <si>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</si>
  <si>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</si>
  <si>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</si>
  <si>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</si>
  <si>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</si>
  <si>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</si>
  <si>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</si>
  <si>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</si>
  <si>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</si>
  <si>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</si>
  <si>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</si>
  <si>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</si>
  <si>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</si>
  <si>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</si>
  <si>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</si>
  <si>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</si>
  <si>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</si>
  <si>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</si>
  <si>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</si>
  <si>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</si>
  <si>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</si>
  <si>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</si>
  <si>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</si>
  <si>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</si>
  <si>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</si>
  <si>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</si>
  <si>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</si>
  <si>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</si>
  <si>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</si>
  <si>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</si>
  <si>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</si>
  <si>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</si>
  <si>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</si>
  <si>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</si>
  <si>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</si>
  <si>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</si>
  <si>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</si>
  <si>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</si>
  <si>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</si>
  <si>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</si>
  <si>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</si>
  <si>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</si>
  <si>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</si>
  <si>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</si>
  <si>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</si>
  <si>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</si>
  <si>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</si>
  <si>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</si>
  <si>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</si>
  <si>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</si>
  <si>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</si>
  <si>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</si>
  <si>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</si>
  <si>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</si>
  <si>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</si>
  <si>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</si>
  <si>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</si>
  <si>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</si>
  <si>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</si>
  <si>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</si>
  <si>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</si>
  <si>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</si>
  <si>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</si>
  <si>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</si>
  <si>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</si>
  <si>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</si>
  <si>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</si>
  <si>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</si>
  <si>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</si>
  <si>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</si>
  <si>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</si>
  <si>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</si>
  <si>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</si>
  <si>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</si>
  <si>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</si>
  <si>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</si>
  <si>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</si>
  <si>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</si>
  <si>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</si>
  <si>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</si>
  <si>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</si>
  <si>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</si>
  <si>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</si>
  <si>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</si>
  <si>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</si>
  <si>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</si>
  <si>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</si>
  <si>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</si>
  <si>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</si>
  <si>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</si>
  <si>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</si>
  <si>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</si>
  <si>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</si>
  <si>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</si>
  <si>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</si>
  <si>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</si>
  <si>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</si>
  <si>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</si>
  <si>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</si>
  <si>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</si>
  <si>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</si>
  <si>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</si>
  <si>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</si>
  <si>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</si>
  <si>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</si>
  <si>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</si>
  <si>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</si>
  <si>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</si>
  <si>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</si>
  <si>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</si>
  <si>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</si>
  <si>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</si>
  <si>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</si>
  <si>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</si>
  <si>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</si>
  <si>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</si>
  <si>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</si>
  <si>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</si>
  <si>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</si>
  <si>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</si>
  <si>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</si>
  <si>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</si>
  <si>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</si>
  <si>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</si>
  <si>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</si>
  <si>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</si>
  <si>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</si>
  <si>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</si>
  <si>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</si>
  <si>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</si>
  <si>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</si>
  <si>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</si>
  <si>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</si>
  <si>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</si>
  <si>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</si>
  <si>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</si>
  <si>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</si>
  <si>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</si>
  <si>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</si>
  <si>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</si>
  <si>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</si>
  <si>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</si>
  <si>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</si>
  <si>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</si>
  <si>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</si>
  <si>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</si>
  <si>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</si>
  <si>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</si>
  <si>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</si>
  <si>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</si>
  <si>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</si>
  <si>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</si>
  <si>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</si>
  <si>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</si>
  <si>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</si>
  <si>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</si>
  <si>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</si>
  <si>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</si>
  <si>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</si>
  <si>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</si>
  <si>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</si>
  <si>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</si>
  <si>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</si>
  <si>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</si>
  <si>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</si>
  <si>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</si>
  <si>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</si>
  <si>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</si>
  <si>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</si>
  <si>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</si>
  <si>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</si>
  <si>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</si>
  <si>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</si>
  <si>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</si>
  <si>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</si>
  <si>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</si>
  <si>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</si>
  <si>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</si>
  <si>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</si>
  <si>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</si>
  <si>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</si>
  <si>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</si>
  <si>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</si>
  <si>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</si>
  <si>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</si>
  <si>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</si>
  <si>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</si>
  <si>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</si>
  <si>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</si>
  <si>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</si>
  <si>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</si>
  <si>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</si>
  <si>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</si>
  <si>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</si>
  <si>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</si>
  <si>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</si>
  <si>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</si>
  <si>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</si>
  <si>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</si>
  <si>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</si>
  <si>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</si>
  <si>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</si>
  <si>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</si>
  <si>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</si>
  <si>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</si>
  <si>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</si>
  <si>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</si>
  <si>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</si>
  <si>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</si>
  <si>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</si>
  <si>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</si>
  <si>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</si>
  <si>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</si>
  <si>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</si>
  <si>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</si>
  <si>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</si>
  <si>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</si>
  <si>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</si>
  <si>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</si>
  <si>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</si>
  <si>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</si>
  <si>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</si>
  <si>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</si>
  <si>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</si>
  <si>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</si>
  <si>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</si>
  <si>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</si>
  <si>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</si>
  <si>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</si>
  <si>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</si>
  <si>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</si>
  <si>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</si>
  <si>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</si>
  <si>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</si>
  <si>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</si>
  <si>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</si>
  <si>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</si>
  <si>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</si>
  <si>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</si>
  <si>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</si>
  <si>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</si>
  <si>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</si>
  <si>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</si>
  <si>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</si>
  <si>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</si>
  <si>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</si>
  <si>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</si>
  <si>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</si>
  <si>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</si>
  <si>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</si>
  <si>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</si>
  <si>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</si>
  <si>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</si>
  <si>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</si>
  <si>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</si>
  <si>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</si>
  <si>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</si>
  <si>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</si>
  <si>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</si>
  <si>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</si>
  <si>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</si>
  <si>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</si>
  <si>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</si>
  <si>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</si>
  <si>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</si>
  <si>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</si>
  <si>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</si>
  <si>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</si>
  <si>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</si>
  <si>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</si>
  <si>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</si>
  <si>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</si>
  <si>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</si>
  <si>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</si>
  <si>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</si>
  <si>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</si>
  <si>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</si>
  <si>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</si>
  <si>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</si>
  <si>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</si>
  <si>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</si>
  <si>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</si>
  <si>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</si>
  <si>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</si>
  <si>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</si>
  <si>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</si>
  <si>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</si>
  <si>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</si>
  <si>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</si>
  <si>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</si>
  <si>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</si>
  <si>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</si>
  <si>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</si>
  <si>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</si>
  <si>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</si>
  <si>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</si>
  <si>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</si>
  <si>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</si>
  <si>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</si>
  <si>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</si>
  <si>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</si>
  <si>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</si>
  <si>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</si>
  <si>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</si>
  <si>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</si>
  <si>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</si>
  <si>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</si>
  <si>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</si>
  <si>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</si>
  <si>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</si>
  <si>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</si>
  <si>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</si>
  <si>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</si>
  <si>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</si>
  <si>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</si>
  <si>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</si>
  <si>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</si>
  <si>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</si>
  <si>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</si>
  <si>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</si>
  <si>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</si>
  <si>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</si>
  <si>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</si>
  <si>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</si>
  <si>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</si>
  <si>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</si>
  <si>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</si>
  <si>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</si>
  <si>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</si>
  <si>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</si>
  <si>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</si>
  <si>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</si>
  <si>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</si>
  <si>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</si>
  <si>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</si>
  <si>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</si>
  <si>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</si>
  <si>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</si>
  <si>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</si>
  <si>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</si>
  <si>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</si>
  <si>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</si>
  <si>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</si>
  <si>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</si>
  <si>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</si>
  <si>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</si>
  <si>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</si>
  <si>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</si>
  <si>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</si>
  <si>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</si>
  <si>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</si>
  <si>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</si>
  <si>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</si>
  <si>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</si>
  <si>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</si>
  <si>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</si>
  <si>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</si>
  <si>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</si>
  <si>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</si>
  <si>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</si>
  <si>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</si>
  <si>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</si>
  <si>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</si>
  <si>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</si>
  <si>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</si>
  <si>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</si>
  <si>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</si>
  <si>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</si>
  <si>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</si>
  <si>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</si>
  <si>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</si>
  <si>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</si>
  <si>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</si>
  <si>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</si>
  <si>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</si>
  <si>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</si>
  <si>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</si>
  <si>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</si>
  <si>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</si>
  <si>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</si>
  <si>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</si>
  <si>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</si>
  <si>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</si>
  <si>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</si>
  <si>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</si>
  <si>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</si>
  <si>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</si>
  <si>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</si>
  <si>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</si>
  <si>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</si>
  <si>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</si>
  <si>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</si>
  <si>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</si>
  <si>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</si>
  <si>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</si>
  <si>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</si>
  <si>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</si>
  <si>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</si>
  <si>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</si>
  <si>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</si>
  <si>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</si>
  <si>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</si>
  <si>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</si>
  <si>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</si>
  <si>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</si>
  <si>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</si>
  <si>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</si>
  <si>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</si>
  <si>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</si>
  <si>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</si>
  <si>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</si>
  <si>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</si>
  <si>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</si>
  <si>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</si>
  <si>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</si>
  <si>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</si>
  <si>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</si>
  <si>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</si>
  <si>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</si>
  <si>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</si>
  <si>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</si>
  <si>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</si>
  <si>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</si>
  <si>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</si>
  <si>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</si>
  <si>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</si>
  <si>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</si>
  <si>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</si>
  <si>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</si>
  <si>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</si>
  <si>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</si>
  <si>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</si>
  <si>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</si>
  <si>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</si>
  <si>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</si>
  <si>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</si>
  <si>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</si>
  <si>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</si>
  <si>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</si>
  <si>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</si>
  <si>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</si>
  <si>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</si>
  <si>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</si>
  <si>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</si>
  <si>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</si>
  <si>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</si>
  <si>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</si>
  <si>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</si>
  <si>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</si>
  <si>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</si>
  <si>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</si>
  <si>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</si>
  <si>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</si>
  <si>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</si>
  <si>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</si>
  <si>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</si>
  <si>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</si>
  <si>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</si>
  <si>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</si>
  <si>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</si>
  <si>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</si>
  <si>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</si>
  <si>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</si>
  <si>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</si>
  <si>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</si>
  <si>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</si>
  <si>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</si>
  <si>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</si>
  <si>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</si>
  <si>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</si>
  <si>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</si>
  <si>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</si>
  <si>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</si>
  <si>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</si>
  <si>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</si>
  <si>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</si>
  <si>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</si>
  <si>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</si>
  <si>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</si>
  <si>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</si>
  <si>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</si>
  <si>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</si>
  <si>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</si>
  <si>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</si>
  <si>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</si>
  <si>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</si>
  <si>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</si>
  <si>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</si>
  <si>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</si>
  <si>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</si>
  <si>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</si>
  <si>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</si>
  <si>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</si>
  <si>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</si>
  <si>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</si>
  <si>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</si>
  <si>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</si>
  <si>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</si>
  <si>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</si>
  <si>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</si>
  <si>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</si>
  <si>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</si>
  <si>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</si>
  <si>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</si>
  <si>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</si>
  <si>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</si>
  <si>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</si>
  <si>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</si>
  <si>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</si>
  <si>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</si>
  <si>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</si>
  <si>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</si>
  <si>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</si>
  <si>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</si>
  <si>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</si>
  <si>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</si>
  <si>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</si>
  <si>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</si>
  <si>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</si>
  <si>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</si>
  <si>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</si>
  <si>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</si>
  <si>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</si>
  <si>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</si>
  <si>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</si>
  <si>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</si>
  <si>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</si>
  <si>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</si>
  <si>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</si>
  <si>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</si>
  <si>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</si>
  <si>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</si>
  <si>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</si>
  <si>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</si>
  <si>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</si>
  <si>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</si>
  <si>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</si>
  <si>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</si>
  <si>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</si>
  <si>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</si>
  <si>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</si>
  <si>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</si>
  <si>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</si>
  <si>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</si>
  <si>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</si>
  <si>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</si>
  <si>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</si>
  <si>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</si>
  <si>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</si>
  <si>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</si>
  <si>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</si>
  <si>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</si>
  <si>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</si>
  <si>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</si>
  <si>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</si>
  <si>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</si>
  <si>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</si>
  <si>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</si>
  <si>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</si>
  <si>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</si>
  <si>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</si>
  <si>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</si>
  <si>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</si>
  <si>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</si>
  <si>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</si>
  <si>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</si>
  <si>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</si>
  <si>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</si>
  <si>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</si>
  <si>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</si>
  <si>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</si>
  <si>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</si>
  <si>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</si>
  <si>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</si>
  <si>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</si>
  <si>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</si>
  <si>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</si>
  <si>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</si>
  <si>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</si>
  <si>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</si>
  <si>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</si>
  <si>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</si>
  <si>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</si>
  <si>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</si>
  <si>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</si>
  <si>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</si>
  <si>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</si>
  <si>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</si>
  <si>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</si>
  <si>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</si>
  <si>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</si>
  <si>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</si>
  <si>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</si>
  <si>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</si>
  <si>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</si>
  <si>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</si>
  <si>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</si>
  <si>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</si>
  <si>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</si>
  <si>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</si>
  <si>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</si>
  <si>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</si>
  <si>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</si>
  <si>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</si>
  <si>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</si>
  <si>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</si>
  <si>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</si>
  <si>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</si>
  <si>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</si>
  <si>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</si>
  <si>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</si>
  <si>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</si>
  <si>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</si>
  <si>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</si>
  <si>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</si>
  <si>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</si>
  <si>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</si>
  <si>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</si>
  <si>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</si>
  <si>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</si>
  <si>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</si>
  <si>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</si>
  <si>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</si>
  <si>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</si>
  <si>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</si>
  <si>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</si>
  <si>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</si>
  <si>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</si>
  <si>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</si>
  <si>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</si>
  <si>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</si>
  <si>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</si>
  <si>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</si>
  <si>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</si>
  <si>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</si>
  <si>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</si>
  <si>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</si>
  <si>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</si>
  <si>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</si>
  <si>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</si>
  <si>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</si>
  <si>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</si>
  <si>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</si>
  <si>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</si>
  <si>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</si>
  <si>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</si>
  <si>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</si>
  <si>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</si>
  <si>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</si>
  <si>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</si>
  <si>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</si>
  <si>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</si>
  <si>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</si>
  <si>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</si>
  <si>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</si>
  <si>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</si>
  <si>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</si>
  <si>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</si>
  <si>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</si>
  <si>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</si>
  <si>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</si>
  <si>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</si>
  <si>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</si>
  <si>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</si>
  <si>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</si>
  <si>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</si>
  <si>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</si>
  <si>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</si>
  <si>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</si>
  <si>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</si>
  <si>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</si>
  <si>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</si>
  <si>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</si>
  <si>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</si>
  <si>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</si>
  <si>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</si>
  <si>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</si>
  <si>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</si>
  <si>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</si>
  <si>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</si>
  <si>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</si>
  <si>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</si>
  <si>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</si>
  <si>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</si>
  <si>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</si>
  <si>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</si>
  <si>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</si>
  <si>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</si>
  <si>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</si>
  <si>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</si>
  <si>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</si>
  <si>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</si>
  <si>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</si>
  <si>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</si>
  <si>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</si>
  <si>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</si>
  <si>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</si>
  <si>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</si>
  <si>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</si>
  <si>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</si>
  <si>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</si>
  <si>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</si>
  <si>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</si>
  <si>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</si>
  <si>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</si>
  <si>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</si>
  <si>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</si>
  <si>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</si>
  <si>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</si>
  <si>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</si>
  <si>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</si>
  <si>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</si>
  <si>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</si>
  <si>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</si>
  <si>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</si>
  <si>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</si>
  <si>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</si>
  <si>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</si>
  <si>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</si>
  <si>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</si>
  <si>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</si>
  <si>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</si>
  <si>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</si>
  <si>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</si>
  <si>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</si>
  <si>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</si>
  <si>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</si>
  <si>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</si>
  <si>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</si>
  <si>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</si>
  <si>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</si>
  <si>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</si>
  <si>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</si>
  <si>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</si>
  <si>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</si>
  <si>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</si>
  <si>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</si>
  <si>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</si>
  <si>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</si>
  <si>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</si>
  <si>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</si>
  <si>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</si>
  <si>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</si>
  <si>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</si>
  <si>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</si>
  <si>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</si>
  <si>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</si>
  <si>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</si>
  <si>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</si>
  <si>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</si>
  <si>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</si>
  <si>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</si>
  <si>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</si>
  <si>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</si>
  <si>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</si>
  <si>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</si>
  <si>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</si>
  <si>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</si>
  <si>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</si>
  <si>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</si>
  <si>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</si>
  <si>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</si>
  <si>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</si>
  <si>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</si>
  <si>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</si>
  <si>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</si>
  <si>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</si>
  <si>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</si>
  <si>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</si>
  <si>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</si>
  <si>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</si>
  <si>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</si>
  <si>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</si>
  <si>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</si>
  <si>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</si>
  <si>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</si>
  <si>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</si>
  <si>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</si>
  <si>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</si>
  <si>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</si>
  <si>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</si>
  <si>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</si>
  <si>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</si>
  <si>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</si>
  <si>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</si>
  <si>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</si>
  <si>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</si>
  <si>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</si>
  <si>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</si>
  <si>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</si>
  <si>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</si>
  <si>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</si>
  <si>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</si>
  <si>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</si>
  <si>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</si>
  <si>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</si>
  <si>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</si>
  <si>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</si>
  <si>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</si>
  <si>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</si>
  <si>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</si>
  <si>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</si>
  <si>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</si>
  <si>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</si>
  <si>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</si>
  <si>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</si>
  <si>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</si>
  <si>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</si>
  <si>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</si>
  <si>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</si>
  <si>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</si>
  <si>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</si>
  <si>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</si>
  <si>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</si>
  <si>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</si>
  <si>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</si>
  <si>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</si>
  <si>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</si>
  <si>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</si>
  <si>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</si>
  <si>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</si>
  <si>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</si>
  <si>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</si>
  <si>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</si>
  <si>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</si>
  <si>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</si>
  <si>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</si>
  <si>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</si>
  <si>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</si>
  <si>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</si>
  <si>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</si>
  <si>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</si>
  <si>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</si>
  <si>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</si>
  <si>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</si>
  <si>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</si>
  <si>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</si>
  <si>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</si>
  <si>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</si>
  <si>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</si>
  <si>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</si>
  <si>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</si>
  <si>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</si>
  <si>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</si>
  <si>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</si>
  <si>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</si>
  <si>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</si>
  <si>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</si>
  <si>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</si>
  <si>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</si>
  <si>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</si>
  <si>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</si>
  <si>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</si>
  <si>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</si>
  <si>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</si>
  <si>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</si>
  <si>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</si>
  <si>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</si>
  <si>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</si>
  <si>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</si>
  <si>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</si>
  <si>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</si>
  <si>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</si>
  <si>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</si>
  <si>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</si>
  <si>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</si>
  <si>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</si>
  <si>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</si>
  <si>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</si>
  <si>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</si>
  <si>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</si>
  <si>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</si>
  <si>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</si>
  <si>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</si>
  <si>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</si>
  <si>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</si>
  <si>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</si>
  <si>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</si>
  <si>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</si>
  <si>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</si>
  <si>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</si>
  <si>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</si>
  <si>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</si>
  <si>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</si>
  <si>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</si>
  <si>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</si>
  <si>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</si>
  <si>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</si>
  <si>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</si>
  <si>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</si>
  <si>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</si>
  <si>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</si>
  <si>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</si>
  <si>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</si>
  <si>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</si>
  <si>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</si>
  <si>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</si>
  <si>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</si>
  <si>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</si>
  <si>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</si>
  <si>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</si>
  <si>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</si>
  <si>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</si>
  <si>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</si>
  <si>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</si>
  <si>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</si>
  <si>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</si>
  <si>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</si>
  <si>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</si>
  <si>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</si>
  <si>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</si>
  <si>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</si>
  <si>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</si>
  <si>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</si>
  <si>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</si>
  <si>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</si>
  <si>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</si>
  <si>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</si>
  <si>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</si>
  <si>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</si>
  <si>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</si>
  <si>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</si>
  <si>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</si>
  <si>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</si>
  <si>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</si>
  <si>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</si>
  <si>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</si>
  <si>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</si>
  <si>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</si>
  <si>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</si>
  <si>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</si>
  <si>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</si>
  <si>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</si>
  <si>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</si>
  <si>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</si>
  <si>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</si>
  <si>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</si>
  <si>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</si>
  <si>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</si>
  <si>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</si>
  <si>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</si>
  <si>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</si>
  <si>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</si>
  <si>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</si>
  <si>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</si>
  <si>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</si>
  <si>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</si>
  <si>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</si>
  <si>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</si>
  <si>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</si>
  <si>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</si>
  <si>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</si>
  <si>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</si>
  <si>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</si>
  <si>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</si>
  <si>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</si>
  <si>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</si>
  <si>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</si>
  <si>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</si>
  <si>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</si>
  <si>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</si>
  <si>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</si>
  <si>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</si>
  <si>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</si>
  <si>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</si>
  <si>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</si>
  <si>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</si>
  <si>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</si>
  <si>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</si>
  <si>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</si>
  <si>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</si>
  <si>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</si>
  <si>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</si>
  <si>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</si>
  <si>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</si>
  <si>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</si>
  <si>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</si>
  <si>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</si>
  <si>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</si>
  <si>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</si>
  <si>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</si>
  <si>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</si>
  <si>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</si>
  <si>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</si>
  <si>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</si>
  <si>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</si>
  <si>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</si>
  <si>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</si>
  <si>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</si>
  <si>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</si>
  <si>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</si>
  <si>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</si>
  <si>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</si>
  <si>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</si>
  <si>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</si>
  <si>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</si>
  <si>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</si>
  <si>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</si>
  <si>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</si>
  <si>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</si>
  <si>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</si>
  <si>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</si>
  <si>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</si>
  <si>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</si>
  <si>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</si>
  <si>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</si>
  <si>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</si>
  <si>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</si>
  <si>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</si>
  <si>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</si>
  <si>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</si>
  <si>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</si>
  <si>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</si>
  <si>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</si>
  <si>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</si>
  <si>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</si>
  <si>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</si>
  <si>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</si>
  <si>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</si>
  <si>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</si>
  <si>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</si>
  <si>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</si>
  <si>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</si>
  <si>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</si>
  <si>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</si>
  <si>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</si>
  <si>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</si>
  <si>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</si>
  <si>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</si>
  <si>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</si>
  <si>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</si>
  <si>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</si>
  <si>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</si>
  <si>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</si>
  <si>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</si>
  <si>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</si>
  <si>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</si>
  <si>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</si>
  <si>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</si>
  <si>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</si>
  <si>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</si>
  <si>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</si>
  <si>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</si>
  <si>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</si>
  <si>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</si>
  <si>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</si>
  <si>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</si>
  <si>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</si>
  <si>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</si>
  <si>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</si>
  <si>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</si>
  <si>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</si>
  <si>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</si>
  <si>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</si>
  <si>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</si>
  <si>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</si>
  <si>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</si>
  <si>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</si>
  <si>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</si>
  <si>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</si>
  <si>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</si>
  <si>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</si>
  <si>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</si>
  <si>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</si>
  <si>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</si>
  <si>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</si>
  <si>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</si>
  <si>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</si>
  <si>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</si>
  <si>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</si>
  <si>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</si>
  <si>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</si>
  <si>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</si>
  <si>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</si>
  <si>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</si>
  <si>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</si>
  <si>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</si>
  <si>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</si>
  <si>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</si>
  <si>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</si>
  <si>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</si>
  <si>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</si>
  <si>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</si>
  <si>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</si>
  <si>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</si>
  <si>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</si>
  <si>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</si>
  <si>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</si>
  <si>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</si>
  <si>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</si>
  <si>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</si>
  <si>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</si>
  <si>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</si>
  <si>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</si>
  <si>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</si>
  <si>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</si>
  <si>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</si>
  <si>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</si>
  <si>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</si>
  <si>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</si>
  <si>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</si>
  <si>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</si>
  <si>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</si>
  <si>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</si>
  <si>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</si>
  <si>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</si>
  <si>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</si>
  <si>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</si>
  <si>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</si>
  <si>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</si>
  <si>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</si>
  <si>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</si>
  <si>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</si>
  <si>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</si>
  <si>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</si>
  <si>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</si>
  <si>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</si>
  <si>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</si>
  <si>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</si>
  <si>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</si>
  <si>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</si>
  <si>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</si>
  <si>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</si>
  <si>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</si>
  <si>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</si>
  <si>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</si>
  <si>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</si>
  <si>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</si>
  <si>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</si>
  <si>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</si>
  <si>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</si>
  <si>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</si>
  <si>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</si>
  <si>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</si>
  <si>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</si>
  <si>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</si>
  <si>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</si>
  <si>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</si>
  <si>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</si>
  <si>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</si>
  <si>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</si>
  <si>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</si>
  <si>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</si>
  <si>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</si>
  <si>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</si>
  <si>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</si>
  <si>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</si>
  <si>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</si>
  <si>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</si>
  <si>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</si>
  <si>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</si>
  <si>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</si>
  <si>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</si>
  <si>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</si>
  <si>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</si>
  <si>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</si>
  <si>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</si>
  <si>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</si>
  <si>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</si>
  <si>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</si>
  <si>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</si>
  <si>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</si>
  <si>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</si>
  <si>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</si>
  <si>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</si>
  <si>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</si>
  <si>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</si>
  <si>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</si>
  <si>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</si>
  <si>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</si>
  <si>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</si>
  <si>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</si>
  <si>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</si>
  <si>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</si>
  <si>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</si>
  <si>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</si>
  <si>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</si>
  <si>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</si>
  <si>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</si>
  <si>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</si>
  <si>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</si>
  <si>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</si>
  <si>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</si>
  <si>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</si>
  <si>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</si>
  <si>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</si>
  <si>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</si>
  <si>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</si>
  <si>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</si>
  <si>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</si>
  <si>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</si>
  <si>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</si>
  <si>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</si>
  <si>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</si>
  <si>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</si>
  <si>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</si>
  <si>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</si>
  <si>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</si>
  <si>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</si>
  <si>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</si>
  <si>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</si>
  <si>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</si>
  <si>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</si>
  <si>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</si>
  <si>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</si>
  <si>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</si>
  <si>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</si>
  <si>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</si>
  <si>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</si>
  <si>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</si>
  <si>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</si>
  <si>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</si>
  <si>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</si>
  <si>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</si>
  <si>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</si>
  <si>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</si>
  <si>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</si>
  <si>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</si>
  <si>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</si>
  <si>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</si>
  <si>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</si>
  <si>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</si>
  <si>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</si>
  <si>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</si>
  <si>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</si>
  <si>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</si>
  <si>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</si>
  <si>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</si>
  <si>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</si>
  <si>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</si>
  <si>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</si>
  <si>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</si>
  <si>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</si>
  <si>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</si>
  <si>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</si>
  <si>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</si>
  <si>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</si>
  <si>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</si>
  <si>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</si>
  <si>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</si>
  <si>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</si>
  <si>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</si>
  <si>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</si>
  <si>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</si>
  <si>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</si>
  <si>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</si>
  <si>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</si>
  <si>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</si>
  <si>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</si>
  <si>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</si>
  <si>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</si>
  <si>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</si>
  <si>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</si>
  <si>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</si>
  <si>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</si>
  <si>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</si>
  <si>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</si>
  <si>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</si>
  <si>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</si>
  <si>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</si>
  <si>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</si>
  <si>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</si>
  <si>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</si>
  <si>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</si>
  <si>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</si>
  <si>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</si>
  <si>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</si>
  <si>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</si>
  <si>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</si>
  <si>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</si>
  <si>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</si>
  <si>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</si>
  <si>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</si>
  <si>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</si>
  <si>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</si>
  <si>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</si>
  <si>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</si>
  <si>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</si>
  <si>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</si>
  <si>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</si>
  <si>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</si>
  <si>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</si>
  <si>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</si>
  <si>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</si>
  <si>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</si>
  <si>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</si>
  <si>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</si>
  <si>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</si>
  <si>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</si>
  <si>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</si>
  <si>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</si>
  <si>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</si>
  <si>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</si>
  <si>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</si>
  <si>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</si>
  <si>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</si>
  <si>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</si>
  <si>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</si>
  <si>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</si>
  <si>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</si>
  <si>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</si>
  <si>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</si>
  <si>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</si>
  <si>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</si>
  <si>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</si>
  <si>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</si>
  <si>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</si>
  <si>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</si>
  <si>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</si>
  <si>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</si>
  <si>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</si>
  <si>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</si>
  <si>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</si>
  <si>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</si>
  <si>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</si>
  <si>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</si>
  <si>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</si>
  <si>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</si>
  <si>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</si>
  <si>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</si>
  <si>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</si>
  <si>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</si>
  <si>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</si>
  <si>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</si>
  <si>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</si>
  <si>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</si>
  <si>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</si>
  <si>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</si>
  <si>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</si>
  <si>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</si>
  <si>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</si>
  <si>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</si>
  <si>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</si>
  <si>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</si>
  <si>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</si>
  <si>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</si>
  <si>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</si>
  <si>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</si>
  <si>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</si>
  <si>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</si>
  <si>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</si>
  <si>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</si>
  <si>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</si>
  <si>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</si>
  <si>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</si>
  <si>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</si>
  <si>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</si>
  <si>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</si>
  <si>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</si>
  <si>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</si>
  <si>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</si>
  <si>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</si>
  <si>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</si>
  <si>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</si>
  <si>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</si>
  <si>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</si>
  <si>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</si>
  <si>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</si>
  <si>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</si>
  <si>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</si>
  <si>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</si>
  <si>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</si>
  <si>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</si>
  <si>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</si>
  <si>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</si>
  <si>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</si>
  <si>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</si>
  <si>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</si>
  <si>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</si>
  <si>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</si>
  <si>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</si>
  <si>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</si>
  <si>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</si>
  <si>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</si>
  <si>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</si>
  <si>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</si>
  <si>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</si>
  <si>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</si>
  <si>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</si>
  <si>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</si>
  <si>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</si>
  <si>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</si>
  <si>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</si>
  <si>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</si>
  <si>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</si>
  <si>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</si>
  <si>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</si>
  <si>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</si>
  <si>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</si>
  <si>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</si>
  <si>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</si>
  <si>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</si>
  <si>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</si>
  <si>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</si>
  <si>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</si>
  <si>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</si>
  <si>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</si>
  <si>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</si>
  <si>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</si>
  <si>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</si>
  <si>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</si>
  <si>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</si>
  <si>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</si>
  <si>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</si>
  <si>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</si>
  <si>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</si>
  <si>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</si>
  <si>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</si>
  <si>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</si>
  <si>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</si>
  <si>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</si>
  <si>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</si>
  <si>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</si>
  <si>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</si>
  <si>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</si>
  <si>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</si>
  <si>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</si>
  <si>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</si>
  <si>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</si>
  <si>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</si>
  <si>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</si>
  <si>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</si>
  <si>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</si>
  <si>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</si>
  <si>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</si>
  <si>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</si>
  <si>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</si>
  <si>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</si>
  <si>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</si>
  <si>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</si>
  <si>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</si>
  <si>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</si>
  <si>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</si>
  <si>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</si>
  <si>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</si>
  <si>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</si>
  <si>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</si>
  <si>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</si>
  <si>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</si>
  <si>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</si>
  <si>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</si>
  <si>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</si>
  <si>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</si>
  <si>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</si>
  <si>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</si>
  <si>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</si>
  <si>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</si>
  <si>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</si>
  <si>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</si>
  <si>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</si>
  <si>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</si>
  <si>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</si>
  <si>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</si>
  <si>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</si>
  <si>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</si>
  <si>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</si>
  <si>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</si>
  <si>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</si>
  <si>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</si>
  <si>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</si>
  <si>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</si>
  <si>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</si>
  <si>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</si>
  <si>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</si>
  <si>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</si>
  <si>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</si>
  <si>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</si>
  <si>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</si>
  <si>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</si>
  <si>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</si>
  <si>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</si>
  <si>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</si>
  <si>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</si>
  <si>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</si>
  <si>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</si>
  <si>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</si>
  <si>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</si>
  <si>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</si>
  <si>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</si>
  <si>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</si>
  <si>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</si>
  <si>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</si>
  <si>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</si>
  <si>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</si>
  <si>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</si>
  <si>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</si>
  <si>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</si>
  <si>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</si>
  <si>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</si>
  <si>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</si>
  <si>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</si>
  <si>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</si>
  <si>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</si>
  <si>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</si>
  <si>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</si>
  <si>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</si>
  <si>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</si>
  <si>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</si>
  <si>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</si>
  <si>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</si>
  <si>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</si>
  <si>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</si>
  <si>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</si>
  <si>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</si>
  <si>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</si>
  <si>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</si>
  <si>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</si>
  <si>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</si>
  <si>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</si>
  <si>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</si>
  <si>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</si>
  <si>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</si>
  <si>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</si>
  <si>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</si>
  <si>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</si>
  <si>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</si>
  <si>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</si>
  <si>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</si>
  <si>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</si>
  <si>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</si>
  <si>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</si>
  <si>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</si>
  <si>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</si>
  <si>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</si>
  <si>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</si>
  <si>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</si>
  <si>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</si>
  <si>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</si>
  <si>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</si>
  <si>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</si>
  <si>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</si>
  <si>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</si>
  <si>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</si>
  <si>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</si>
  <si>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</si>
  <si>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</si>
  <si>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</si>
  <si>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</si>
  <si>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</si>
  <si>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</si>
  <si>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</si>
  <si>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</si>
  <si>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</si>
  <si>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</si>
  <si>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</si>
  <si>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</si>
  <si>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</si>
  <si>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</si>
  <si>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</si>
  <si>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</si>
  <si>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</si>
  <si>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</si>
  <si>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</si>
  <si>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</si>
  <si>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</si>
  <si>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</si>
  <si>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</si>
  <si>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</si>
  <si>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</si>
  <si>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</si>
  <si>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</si>
  <si>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</si>
  <si>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</si>
  <si>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</si>
  <si>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</si>
  <si>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</si>
  <si>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</si>
  <si>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</si>
  <si>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</si>
  <si>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</si>
  <si>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</si>
  <si>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</si>
  <si>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</si>
  <si>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</si>
  <si>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</si>
  <si>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</si>
  <si>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</si>
  <si>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</si>
  <si>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</si>
  <si>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</si>
  <si>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</si>
  <si>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</si>
  <si>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</si>
  <si>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</si>
  <si>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</si>
  <si>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</si>
  <si>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</si>
  <si>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</si>
  <si>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</si>
  <si>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</si>
  <si>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</si>
  <si>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</si>
  <si>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</si>
  <si>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</si>
  <si>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</si>
  <si>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</si>
  <si>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</si>
  <si>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</si>
  <si>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</si>
  <si>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</si>
  <si>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</si>
  <si>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</si>
  <si>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</si>
  <si>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</si>
  <si>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</si>
  <si>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</si>
  <si>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</si>
  <si>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</si>
  <si>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</si>
  <si>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</si>
  <si>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</si>
  <si>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</si>
  <si>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</si>
  <si>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</si>
  <si>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</si>
  <si>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</si>
  <si>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</si>
  <si>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</si>
  <si>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</si>
  <si>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</si>
  <si>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</si>
  <si>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</si>
  <si>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</si>
  <si>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</si>
  <si>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</si>
  <si>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</si>
  <si>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</si>
  <si>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</si>
  <si>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</si>
  <si>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</si>
  <si>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</si>
  <si>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</si>
  <si>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</si>
  <si>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</si>
  <si>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</si>
  <si>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</si>
  <si>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</si>
  <si>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</si>
  <si>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</si>
  <si>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</si>
  <si>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</si>
  <si>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</si>
  <si>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</si>
  <si>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</si>
  <si>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</si>
  <si>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</si>
  <si>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</si>
  <si>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</si>
  <si>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</si>
  <si>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</si>
  <si>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</si>
  <si>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</si>
  <si>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</si>
  <si>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</si>
  <si>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</si>
  <si>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</si>
  <si>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</si>
  <si>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</si>
  <si>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</si>
  <si>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</si>
  <si>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</si>
  <si>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</si>
  <si>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</si>
  <si>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</si>
  <si>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</si>
  <si>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</si>
  <si>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</si>
  <si>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</si>
  <si>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</si>
  <si>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</si>
  <si>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</si>
  <si>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</si>
  <si>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</si>
  <si>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</si>
  <si>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</si>
  <si>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</si>
  <si>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</si>
  <si>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</si>
  <si>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</si>
  <si>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</si>
  <si>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</si>
  <si>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</si>
  <si>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</si>
  <si>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</si>
  <si>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</si>
  <si>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</si>
  <si>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</si>
  <si>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</si>
  <si>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</si>
  <si>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</si>
  <si>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</si>
  <si>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</si>
  <si>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</si>
  <si>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</si>
  <si>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</si>
  <si>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</si>
  <si>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</si>
  <si>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</si>
  <si>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</si>
  <si>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</si>
  <si>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</si>
  <si>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</si>
  <si>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</si>
  <si>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</si>
  <si>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</si>
  <si>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</si>
  <si>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</si>
  <si>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</si>
  <si>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</si>
  <si>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</si>
  <si>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</si>
  <si>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</si>
  <si>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</si>
  <si>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</si>
  <si>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</si>
  <si>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</si>
  <si>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</si>
  <si>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</si>
  <si>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</si>
  <si>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</si>
  <si>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</si>
  <si>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</si>
  <si>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</si>
  <si>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</si>
  <si>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</si>
  <si>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</si>
  <si>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</si>
  <si>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</si>
  <si>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</si>
  <si>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</si>
  <si>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</si>
  <si>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</si>
  <si>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</si>
  <si>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</si>
  <si>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</si>
  <si>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</si>
  <si>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</si>
  <si>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</si>
  <si>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</si>
  <si>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</si>
  <si>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</si>
  <si>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</si>
  <si>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</si>
  <si>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</si>
  <si>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</si>
  <si>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</si>
  <si>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</si>
  <si>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</si>
  <si>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</si>
  <si>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</si>
  <si>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</si>
  <si>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</si>
  <si>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</si>
  <si>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</si>
  <si>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</si>
  <si>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</si>
  <si>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</si>
  <si>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</si>
  <si>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</si>
  <si>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</si>
  <si>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</si>
  <si>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</si>
  <si>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</si>
  <si>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</si>
  <si>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</si>
  <si>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</si>
  <si>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</si>
  <si>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</si>
  <si>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</si>
  <si>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</si>
  <si>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</si>
  <si>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</si>
  <si>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</si>
  <si>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</si>
  <si>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</si>
  <si>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</si>
  <si>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</si>
  <si>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</si>
  <si>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</si>
  <si>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</si>
  <si>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</si>
  <si>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</si>
  <si>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</si>
  <si>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</si>
  <si>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</si>
  <si>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</si>
  <si>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</si>
  <si>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</si>
  <si>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</si>
  <si>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</si>
  <si>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</si>
  <si>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</si>
  <si>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</si>
  <si>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</si>
  <si>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</si>
  <si>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</si>
  <si>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</si>
  <si>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</si>
  <si>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</si>
  <si>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</si>
  <si>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</si>
  <si>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</si>
  <si>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</si>
  <si>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</si>
  <si>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</si>
  <si>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</si>
  <si>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</si>
  <si>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</si>
  <si>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</si>
  <si>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</si>
  <si>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</si>
  <si>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</si>
  <si>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</si>
  <si>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</si>
  <si>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</si>
  <si>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</si>
  <si>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</si>
  <si>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</si>
  <si>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</si>
  <si>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</si>
  <si>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</si>
  <si>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</si>
  <si>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</si>
  <si>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</si>
  <si>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</si>
  <si>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</si>
  <si>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</si>
  <si>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</si>
  <si>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</si>
  <si>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</si>
  <si>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</si>
  <si>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</si>
  <si>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</si>
  <si>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</si>
  <si>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</si>
  <si>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</si>
  <si>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</si>
  <si>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</si>
  <si>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</si>
  <si>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</si>
  <si>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</si>
  <si>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</si>
  <si>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</si>
  <si>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</si>
  <si>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</si>
  <si>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</si>
  <si>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</si>
  <si>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</si>
  <si>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</si>
  <si>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</si>
  <si>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</si>
  <si>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</si>
  <si>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</si>
  <si>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</si>
  <si>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</si>
  <si>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</si>
  <si>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</si>
  <si>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</si>
  <si>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</si>
  <si>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</si>
  <si>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</si>
  <si>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</si>
  <si>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</si>
  <si>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</si>
  <si>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</si>
  <si>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</si>
  <si>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</si>
  <si>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</si>
  <si>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</si>
  <si>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</si>
  <si>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</si>
  <si>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</si>
  <si>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</si>
  <si>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</si>
  <si>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</si>
  <si>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</si>
  <si>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</si>
  <si>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</si>
  <si>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</si>
  <si>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</si>
  <si>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</si>
  <si>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</si>
  <si>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</si>
  <si>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</si>
  <si>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</si>
  <si>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</si>
  <si>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</si>
  <si>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</si>
  <si>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</si>
  <si>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</si>
  <si>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</si>
  <si>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</si>
  <si>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</si>
  <si>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</si>
  <si>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</si>
  <si>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</si>
  <si>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</si>
  <si>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</si>
  <si>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</si>
  <si>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</si>
  <si>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</si>
  <si>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</si>
  <si>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</si>
  <si>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</si>
  <si>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</si>
  <si>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</si>
  <si>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</si>
  <si>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</si>
  <si>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</si>
  <si>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</si>
  <si>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</si>
  <si>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</si>
  <si>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</si>
  <si>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</si>
  <si>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</si>
  <si>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</si>
  <si>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</si>
  <si>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</si>
  <si>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</si>
  <si>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</si>
  <si>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</si>
  <si>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</si>
  <si>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</si>
  <si>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</si>
  <si>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</si>
  <si>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</si>
  <si>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</si>
  <si>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</si>
  <si>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</si>
  <si>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</si>
  <si>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</si>
  <si>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</si>
  <si>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</si>
  <si>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</si>
  <si>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</si>
  <si>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</si>
  <si>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</si>
  <si>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</si>
  <si>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</si>
  <si>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</si>
  <si>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</si>
  <si>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</si>
  <si>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</si>
  <si>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</si>
  <si>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</si>
  <si>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</si>
  <si>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</si>
  <si>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</si>
  <si>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</si>
  <si>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</si>
  <si>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</si>
  <si>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</si>
  <si>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</si>
  <si>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</si>
  <si>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</si>
  <si>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</si>
  <si>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</si>
  <si>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</si>
  <si>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</si>
  <si>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</si>
  <si>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</si>
  <si>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</si>
  <si>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</si>
  <si>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</si>
  <si>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</si>
  <si>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</si>
  <si>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</si>
  <si>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</si>
  <si>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</si>
  <si>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</si>
  <si>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</si>
  <si>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</si>
  <si>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</si>
  <si>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</si>
  <si>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</si>
  <si>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</si>
  <si>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</si>
  <si>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</si>
  <si>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</si>
  <si>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</si>
  <si>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</si>
  <si>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</si>
  <si>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</si>
  <si>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</si>
  <si>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</si>
  <si>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</si>
  <si>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</si>
  <si>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</si>
  <si>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</si>
  <si>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</si>
  <si>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</si>
  <si>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</si>
  <si>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</si>
  <si>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</si>
  <si>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</si>
  <si>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</si>
  <si>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</si>
  <si>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</si>
  <si>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</si>
  <si>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</si>
  <si>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</si>
  <si>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</si>
  <si>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</si>
  <si>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</si>
  <si>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</si>
  <si>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</si>
  <si>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</si>
  <si>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</si>
  <si>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</si>
  <si>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</si>
  <si>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</si>
  <si>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</si>
  <si>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</si>
  <si>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</si>
  <si>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</si>
  <si>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</si>
  <si>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</si>
  <si>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</si>
  <si>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</si>
  <si>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</si>
  <si>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</si>
  <si>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</si>
  <si>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</si>
  <si>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</si>
  <si>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</si>
  <si>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</si>
  <si>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</si>
  <si>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</si>
  <si>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</si>
  <si>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</si>
  <si>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</si>
  <si>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</si>
  <si>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</si>
  <si>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</si>
  <si>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</si>
  <si>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</si>
  <si>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</si>
  <si>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</si>
  <si>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</si>
  <si>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</si>
  <si>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</si>
  <si>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</si>
  <si>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</si>
  <si>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</si>
  <si>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</si>
  <si>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</si>
  <si>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</si>
  <si>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</si>
  <si>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</si>
  <si>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</si>
  <si>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</si>
  <si>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</si>
  <si>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</si>
  <si>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</si>
  <si>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</si>
  <si>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</si>
  <si>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</si>
  <si>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</si>
  <si>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</si>
  <si>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</si>
  <si>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</si>
  <si>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</si>
  <si>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</si>
  <si>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</si>
  <si>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</si>
  <si>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</si>
  <si>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</si>
  <si>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</si>
  <si>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</si>
  <si>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</si>
  <si>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</si>
  <si>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</si>
  <si>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</si>
  <si>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</si>
  <si>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</si>
  <si>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</si>
  <si>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</si>
  <si>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</si>
  <si>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</si>
  <si>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</si>
  <si>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</si>
  <si>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</si>
  <si>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</si>
  <si>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</si>
  <si>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</si>
  <si>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</si>
  <si>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</si>
  <si>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</si>
  <si>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</si>
  <si>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</si>
  <si>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</si>
  <si>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</si>
  <si>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</si>
  <si>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</si>
  <si>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</si>
  <si>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</si>
  <si>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</si>
  <si>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</si>
  <si>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</si>
  <si>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</si>
  <si>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</si>
  <si>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</si>
  <si>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</si>
  <si>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</si>
  <si>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</si>
  <si>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</si>
  <si>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</si>
  <si>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</si>
  <si>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</si>
  <si>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</si>
  <si>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</si>
  <si>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</si>
  <si>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</si>
  <si>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</si>
  <si>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</si>
  <si>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</si>
  <si>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</si>
  <si>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</si>
  <si>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</si>
  <si>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</si>
  <si>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</si>
  <si>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</si>
  <si>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</si>
  <si>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</si>
  <si>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</si>
  <si>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</si>
  <si>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</si>
  <si>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</si>
  <si>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</si>
  <si>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</si>
  <si>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</si>
  <si>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</si>
  <si>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</si>
  <si>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</si>
  <si>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</si>
  <si>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</si>
  <si>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</si>
  <si>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</si>
  <si>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</si>
  <si>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</si>
  <si>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</si>
  <si>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</si>
  <si>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</si>
  <si>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</si>
  <si>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</si>
  <si>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</si>
  <si>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</si>
  <si>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</si>
  <si>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</si>
  <si>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</si>
  <si>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</si>
  <si>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</si>
  <si>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</si>
  <si>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</si>
  <si>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</si>
  <si>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</si>
  <si>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</si>
  <si>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</si>
  <si>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</si>
  <si>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</si>
  <si>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</si>
  <si>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</si>
  <si>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</si>
  <si>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</si>
  <si>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</si>
  <si>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</si>
  <si>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</si>
  <si>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</si>
  <si>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</si>
  <si>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</si>
  <si>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</si>
  <si>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</si>
  <si>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</si>
  <si>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</si>
  <si>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</si>
  <si>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</si>
  <si>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</si>
  <si>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</si>
  <si>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</si>
  <si>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</si>
  <si>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</si>
  <si>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</si>
  <si>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</si>
  <si>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</si>
  <si>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</si>
  <si>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</si>
  <si>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</si>
  <si>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</si>
  <si>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</si>
  <si>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</si>
  <si>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</si>
  <si>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</si>
  <si>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</si>
  <si>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</si>
  <si>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</si>
  <si>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</si>
  <si>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</si>
  <si>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</si>
  <si>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</si>
  <si>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</si>
  <si>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</si>
  <si>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</si>
  <si>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</si>
  <si>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</si>
  <si>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</si>
  <si>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</si>
  <si>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</si>
  <si>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</si>
  <si>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</si>
  <si>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</si>
  <si>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</si>
  <si>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</si>
  <si>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</si>
  <si>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</si>
  <si>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</si>
  <si>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</si>
  <si>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</si>
  <si>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</si>
  <si>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</si>
  <si>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</si>
  <si>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</si>
  <si>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</si>
  <si>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</si>
  <si>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</si>
  <si>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</si>
  <si>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</si>
  <si>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</si>
  <si>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</si>
  <si>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</si>
  <si>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</si>
  <si>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</si>
  <si>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</si>
  <si>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</si>
  <si>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</si>
  <si>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</si>
  <si>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</si>
  <si>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</si>
  <si>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</si>
  <si>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</si>
  <si>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</si>
  <si>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</si>
  <si>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</si>
  <si>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</si>
  <si>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</si>
  <si>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</si>
  <si>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</si>
  <si>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</si>
  <si>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</si>
  <si>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</si>
  <si>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</si>
  <si>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</si>
  <si>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</si>
  <si>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</si>
  <si>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</si>
  <si>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</si>
  <si>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</si>
  <si>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</si>
  <si>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</si>
  <si>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</si>
  <si>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</si>
  <si>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</si>
  <si>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</si>
  <si>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</si>
  <si>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</si>
  <si>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</si>
  <si>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</si>
  <si>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</si>
  <si>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</si>
  <si>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</si>
  <si>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</si>
  <si>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</si>
  <si>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</si>
  <si>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</si>
  <si>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</si>
  <si>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</si>
  <si>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</si>
  <si>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</si>
  <si>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</si>
  <si>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</si>
  <si>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</si>
  <si>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</si>
  <si>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</si>
  <si>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</si>
  <si>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</si>
  <si>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</si>
  <si>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</si>
  <si>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</si>
  <si>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</si>
  <si>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</si>
  <si>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</si>
  <si>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</si>
  <si>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</si>
  <si>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</si>
  <si>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</si>
  <si>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</si>
  <si>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</si>
  <si>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</si>
  <si>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</si>
  <si>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</si>
  <si>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</si>
  <si>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</si>
  <si>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</si>
  <si>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</si>
  <si>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</si>
  <si>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</si>
  <si>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</si>
  <si>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</si>
  <si>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</si>
  <si>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</si>
  <si>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</si>
  <si>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</si>
  <si>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</si>
  <si>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</si>
  <si>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</si>
  <si>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</si>
  <si>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</si>
  <si>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</si>
  <si>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</si>
  <si>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</si>
  <si>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</si>
  <si>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</si>
  <si>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</si>
  <si>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</si>
  <si>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</si>
  <si>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</si>
  <si>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</si>
  <si>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</si>
  <si>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</si>
  <si>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</si>
  <si>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</si>
  <si>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</si>
  <si>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</si>
  <si>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</si>
  <si>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</si>
  <si>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</si>
  <si>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</si>
  <si>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</si>
  <si>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</si>
  <si>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</si>
  <si>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</si>
  <si>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</si>
  <si>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</si>
  <si>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</si>
  <si>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</si>
  <si>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</si>
  <si>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</si>
  <si>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</si>
  <si>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</si>
  <si>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</si>
  <si>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</si>
  <si>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</si>
  <si>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</si>
  <si>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</si>
  <si>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</si>
  <si>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</si>
  <si>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</si>
  <si>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</si>
  <si>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</si>
  <si>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</si>
  <si>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</si>
  <si>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</si>
  <si>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</si>
  <si>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</si>
  <si>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</si>
  <si>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</si>
  <si>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</si>
  <si>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</si>
  <si>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</si>
  <si>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</si>
  <si>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</si>
  <si>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</si>
  <si>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</si>
  <si>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</si>
  <si>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</si>
  <si>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</si>
  <si>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</si>
  <si>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</si>
  <si>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</si>
  <si>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</si>
  <si>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</si>
  <si>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</si>
  <si>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</si>
  <si>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</si>
  <si>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</si>
  <si>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</si>
  <si>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</si>
  <si>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</si>
  <si>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</si>
  <si>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</si>
  <si>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</si>
  <si>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</si>
  <si>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</si>
  <si>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</si>
  <si>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</si>
  <si>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</si>
  <si>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</si>
  <si>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</si>
  <si>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</si>
  <si>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</si>
  <si>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</si>
  <si>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</si>
  <si>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</si>
  <si>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</si>
  <si>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</si>
  <si>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</si>
  <si>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</si>
  <si>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</si>
  <si>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</si>
  <si>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</si>
  <si>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</si>
  <si>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</si>
  <si>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</si>
  <si>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</si>
  <si>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</si>
  <si>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</si>
  <si>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</si>
  <si>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</si>
  <si>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</si>
  <si>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</si>
  <si>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</si>
  <si>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</si>
  <si>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</si>
  <si>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</si>
  <si>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</si>
  <si>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</si>
  <si>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</si>
  <si>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</si>
  <si>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</si>
  <si>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</si>
  <si>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</si>
  <si>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</si>
  <si>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</si>
  <si>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</si>
  <si>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</si>
  <si>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</si>
  <si>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</si>
  <si>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</si>
  <si>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</si>
  <si>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</si>
  <si>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</si>
  <si>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</si>
  <si>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</si>
  <si>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</si>
  <si>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</si>
  <si>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</si>
  <si>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</si>
  <si>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</si>
  <si>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</si>
  <si>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</si>
  <si>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</si>
  <si>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</si>
  <si>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</si>
  <si>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</si>
  <si>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</si>
  <si>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</si>
  <si>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</si>
  <si>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</si>
  <si>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</si>
  <si>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</si>
  <si>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</si>
  <si>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</si>
  <si>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</si>
  <si>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</si>
  <si>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</si>
  <si>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</si>
  <si>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</si>
  <si>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</si>
  <si>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</si>
  <si>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</si>
  <si>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</si>
  <si>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</si>
  <si>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</si>
  <si>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</si>
  <si>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</si>
  <si>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</si>
  <si>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</si>
  <si>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</si>
  <si>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</si>
  <si>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</si>
  <si>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</si>
  <si>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</si>
  <si>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</si>
  <si>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</si>
  <si>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</si>
  <si>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</si>
  <si>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</si>
  <si>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</si>
  <si>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</si>
  <si>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</si>
  <si>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</si>
  <si>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</si>
  <si>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</si>
  <si>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</si>
  <si>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</si>
  <si>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</si>
  <si>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</si>
  <si>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</si>
  <si>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</si>
  <si>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</si>
  <si>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</si>
  <si>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</si>
  <si>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</si>
  <si>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</si>
  <si>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</si>
  <si>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</si>
  <si>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</si>
  <si>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</si>
  <si>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</si>
  <si>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</si>
  <si>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</si>
  <si>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</si>
  <si>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</si>
  <si>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</si>
  <si>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</si>
  <si>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</si>
  <si>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</si>
  <si>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</si>
  <si>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</si>
  <si>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</si>
  <si>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</si>
  <si>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</si>
  <si>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</si>
  <si>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</si>
  <si>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</si>
  <si>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</si>
  <si>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</si>
  <si>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</si>
  <si>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</si>
  <si>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</si>
  <si>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</si>
  <si>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</si>
  <si>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</si>
  <si>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</si>
  <si>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</si>
  <si>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</si>
  <si>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</si>
  <si>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</si>
  <si>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</si>
  <si>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</si>
  <si>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</si>
  <si>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</si>
  <si>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</si>
  <si>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</si>
  <si>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</si>
  <si>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</si>
  <si>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</si>
  <si>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</si>
  <si>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</si>
  <si>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</si>
  <si>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</si>
  <si>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</si>
  <si>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</si>
  <si>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</si>
  <si>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</si>
  <si>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</si>
  <si>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</si>
  <si>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</si>
  <si>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</si>
  <si>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</si>
  <si>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</si>
  <si>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</si>
  <si>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</si>
  <si>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</si>
  <si>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</si>
  <si>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</si>
  <si>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</si>
  <si>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</si>
  <si>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</si>
  <si>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</si>
  <si>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</si>
  <si>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</si>
  <si>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</si>
  <si>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</si>
  <si>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</si>
  <si>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</si>
  <si>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</si>
  <si>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</si>
  <si>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</si>
  <si>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</si>
  <si>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</si>
  <si>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</si>
  <si>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</si>
  <si>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</si>
  <si>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</si>
  <si>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</si>
  <si>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</si>
  <si>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</si>
  <si>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</si>
  <si>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</si>
  <si>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</si>
  <si>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</si>
  <si>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</si>
  <si>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</si>
  <si>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</si>
  <si>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</si>
  <si>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</si>
  <si>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</si>
  <si>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</si>
  <si>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</si>
  <si>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</si>
  <si>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</si>
  <si>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</si>
  <si>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</si>
  <si>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</si>
  <si>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</si>
  <si>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</si>
  <si>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</si>
  <si>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</si>
  <si>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</si>
  <si>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</si>
  <si>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</si>
  <si>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</si>
  <si>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</si>
  <si>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</si>
  <si>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</si>
  <si>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</si>
  <si>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</si>
  <si>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</si>
  <si>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</si>
  <si>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</si>
  <si>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</si>
  <si>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</si>
  <si>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</si>
  <si>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</si>
  <si>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</si>
  <si>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</si>
  <si>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</si>
  <si>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</si>
  <si>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</si>
  <si>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</si>
  <si>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</si>
  <si>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</si>
  <si>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</si>
  <si>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</si>
  <si>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</si>
  <si>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</si>
  <si>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</si>
  <si>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</si>
  <si>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</si>
  <si>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</si>
  <si>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</si>
  <si>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</si>
  <si>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</si>
  <si>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</si>
  <si>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</si>
  <si>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</si>
  <si>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</si>
  <si>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</si>
  <si>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</si>
  <si>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</si>
  <si>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</si>
  <si>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</si>
  <si>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</si>
  <si>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</si>
  <si>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</si>
  <si>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</si>
  <si>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</si>
  <si>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</si>
  <si>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</si>
  <si>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</si>
  <si>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</si>
  <si>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</si>
  <si>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</si>
  <si>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</si>
  <si>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</si>
  <si>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</si>
  <si>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</si>
  <si>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</si>
  <si>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</si>
  <si>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</si>
  <si>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</si>
  <si>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</si>
  <si>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</si>
  <si>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</si>
  <si>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</si>
  <si>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</si>
  <si>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</si>
  <si>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</si>
  <si>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</si>
  <si>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</si>
  <si>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</si>
  <si>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</si>
  <si>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</si>
  <si>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</si>
  <si>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</si>
  <si>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</si>
  <si>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</si>
  <si>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</si>
  <si>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</si>
  <si>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</si>
  <si>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</si>
  <si>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</si>
  <si>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</si>
  <si>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</si>
  <si>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</si>
  <si>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</si>
  <si>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</si>
  <si>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</si>
  <si>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</si>
  <si>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</si>
  <si>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</si>
  <si>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</si>
  <si>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</si>
  <si>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</si>
  <si>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</si>
  <si>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</si>
  <si>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</si>
  <si>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</si>
  <si>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</si>
  <si>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</si>
  <si>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</si>
  <si>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</si>
  <si>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</si>
  <si>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</si>
  <si>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</si>
  <si>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</si>
  <si>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</si>
  <si>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</si>
  <si>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</si>
  <si>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</si>
  <si>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</si>
  <si>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</si>
  <si>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</si>
  <si>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</si>
  <si>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</si>
  <si>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</si>
  <si>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</si>
  <si>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</si>
  <si>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</si>
  <si>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</si>
  <si>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</si>
  <si>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</si>
  <si>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</si>
  <si>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</si>
  <si>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</si>
  <si>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</si>
  <si>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</si>
  <si>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</si>
  <si>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</si>
  <si>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</si>
  <si>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</si>
  <si>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</si>
  <si>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</si>
  <si>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</si>
  <si>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</si>
  <si>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</si>
  <si>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</si>
  <si>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</si>
  <si>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</si>
  <si>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</si>
  <si>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</si>
  <si>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</si>
  <si>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</si>
  <si>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</si>
  <si>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</si>
  <si>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</si>
  <si>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</si>
  <si>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</si>
  <si>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</si>
  <si>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</si>
  <si>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</si>
  <si>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</si>
  <si>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</si>
  <si>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</si>
  <si>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</si>
  <si>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</si>
  <si>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</si>
  <si>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</si>
  <si>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</si>
  <si>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</si>
  <si>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</si>
  <si>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</si>
  <si>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</si>
  <si>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</si>
  <si>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</si>
  <si>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</si>
  <si>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</si>
  <si>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</si>
  <si>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</si>
  <si>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</si>
  <si>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</si>
  <si>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</si>
  <si>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</si>
  <si>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</si>
  <si>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</si>
  <si>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</si>
  <si>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</si>
  <si>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</si>
  <si>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</si>
  <si>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</si>
  <si>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</si>
  <si>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</si>
  <si>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</si>
  <si>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</si>
  <si>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</si>
  <si>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</si>
  <si>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</si>
  <si>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</si>
  <si>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</si>
  <si>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</si>
  <si>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</si>
  <si>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</si>
  <si>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</si>
  <si>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</si>
  <si>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</si>
  <si>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</si>
  <si>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</si>
  <si>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</si>
  <si>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</si>
  <si>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</si>
  <si>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</si>
  <si>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</si>
  <si>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</si>
  <si>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</si>
  <si>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</si>
  <si>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</si>
  <si>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</si>
  <si>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</si>
  <si>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</si>
  <si>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</si>
  <si>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</si>
  <si>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</si>
  <si>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</si>
  <si>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</si>
  <si>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</si>
  <si>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</si>
  <si>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</si>
  <si>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</si>
  <si>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</si>
  <si>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</si>
  <si>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</si>
  <si>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</si>
  <si>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</si>
  <si>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</si>
  <si>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</si>
  <si>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</si>
  <si>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</si>
  <si>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</si>
  <si>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</si>
  <si>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</si>
  <si>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</si>
  <si>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</si>
  <si>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</si>
  <si>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</si>
  <si>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</si>
  <si>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</si>
  <si>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</si>
  <si>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</si>
  <si>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</si>
  <si>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</si>
  <si>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</si>
  <si>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</si>
  <si>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</si>
  <si>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</si>
  <si>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</si>
  <si>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</si>
  <si>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</si>
  <si>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</si>
  <si>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</si>
  <si>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</si>
  <si>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</si>
  <si>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</si>
  <si>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</si>
  <si>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</si>
  <si>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</si>
  <si>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</si>
  <si>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</si>
  <si>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</si>
  <si>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</si>
  <si>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</si>
  <si>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</si>
  <si>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</si>
  <si>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</si>
  <si>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</si>
  <si>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</si>
  <si>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</si>
  <si>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</si>
  <si>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</si>
  <si>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</si>
  <si>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</si>
  <si>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</si>
  <si>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</si>
  <si>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</si>
  <si>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</si>
  <si>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</si>
  <si>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</si>
  <si>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</si>
  <si>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</si>
  <si>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</si>
  <si>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</si>
  <si>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</si>
  <si>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</si>
  <si>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</si>
  <si>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</si>
  <si>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</si>
  <si>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</si>
  <si>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</si>
  <si>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</si>
  <si>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</si>
  <si>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</si>
  <si>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</si>
  <si>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</si>
  <si>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</si>
  <si>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</si>
  <si>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</si>
  <si>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</si>
  <si>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</si>
  <si>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</si>
  <si>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</si>
  <si>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</si>
  <si>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</si>
  <si>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</si>
  <si>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</si>
  <si>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</si>
  <si>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</si>
  <si>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</si>
  <si>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</si>
  <si>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</si>
  <si>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</si>
  <si>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</si>
  <si>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</si>
  <si>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</si>
  <si>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</si>
  <si>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</si>
  <si>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</si>
  <si>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</si>
  <si>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</si>
  <si>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</si>
  <si>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</si>
  <si>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</si>
  <si>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</si>
  <si>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</si>
  <si>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</si>
  <si>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</si>
  <si>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</si>
  <si>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</si>
  <si>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</si>
  <si>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</si>
  <si>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</si>
  <si>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</si>
  <si>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</si>
  <si>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</si>
  <si>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</si>
  <si>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</si>
  <si>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</si>
  <si>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</si>
  <si>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</si>
  <si>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</si>
  <si>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</si>
  <si>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</si>
  <si>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</si>
  <si>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</si>
  <si>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</si>
  <si>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</si>
  <si>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</si>
  <si>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</si>
  <si>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</si>
  <si>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</si>
  <si>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</si>
  <si>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</si>
  <si>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</si>
  <si>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</si>
  <si>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</si>
  <si>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</si>
  <si>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</si>
  <si>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</si>
  <si>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</si>
  <si>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</si>
  <si>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</si>
  <si>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</si>
  <si>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</si>
  <si>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</si>
  <si>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</si>
  <si>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</si>
  <si>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</si>
  <si>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</si>
  <si>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</si>
  <si>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</si>
  <si>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</si>
  <si>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</si>
  <si>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</si>
  <si>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</si>
  <si>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</si>
  <si>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</si>
  <si>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</si>
  <si>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</si>
  <si>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</si>
  <si>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</si>
  <si>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</si>
  <si>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</si>
  <si>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</si>
  <si>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</si>
  <si>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</si>
  <si>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</si>
  <si>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</si>
  <si>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</si>
  <si>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</si>
  <si>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</si>
  <si>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</si>
  <si>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</si>
  <si>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</si>
  <si>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</si>
  <si>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</si>
  <si>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</si>
  <si>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</si>
  <si>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</si>
  <si>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</si>
  <si>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</si>
  <si>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</si>
  <si>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</si>
  <si>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</si>
  <si>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</si>
  <si>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</si>
  <si>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</si>
  <si>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</si>
  <si>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</si>
  <si>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</si>
  <si>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</si>
  <si>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</si>
  <si>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</si>
  <si>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</si>
  <si>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</si>
  <si>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</si>
  <si>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</si>
  <si>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</si>
  <si>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</si>
  <si>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</si>
  <si>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</si>
  <si>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</si>
  <si>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</si>
  <si>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</si>
  <si>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</si>
  <si>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</si>
  <si>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</si>
  <si>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</si>
  <si>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</si>
  <si>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</si>
  <si>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</si>
  <si>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</si>
  <si>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</si>
  <si>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</si>
  <si>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</si>
  <si>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</si>
  <si>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</si>
  <si>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</si>
  <si>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</si>
  <si>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</si>
  <si>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</si>
  <si>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</si>
  <si>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</si>
  <si>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</si>
  <si>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</si>
  <si>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</si>
  <si>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</si>
  <si>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</si>
  <si>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</si>
  <si>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</si>
  <si>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</si>
  <si>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</si>
  <si>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</si>
  <si>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</si>
  <si>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</si>
  <si>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</si>
  <si>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</si>
  <si>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</si>
  <si>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</si>
  <si>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</si>
  <si>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</si>
  <si>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</si>
  <si>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</si>
  <si>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</si>
  <si>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</si>
  <si>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</si>
  <si>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</si>
  <si>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</si>
  <si>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</si>
  <si>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</si>
  <si>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</si>
  <si>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</si>
  <si>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</si>
  <si>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</si>
  <si>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</si>
  <si>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</si>
  <si>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</si>
  <si>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</si>
  <si>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</si>
  <si>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</si>
  <si>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</si>
  <si>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</si>
  <si>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</si>
  <si>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</si>
  <si>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</si>
  <si>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</si>
  <si>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</si>
  <si>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</si>
  <si>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</si>
  <si>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</si>
  <si>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</si>
  <si>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</si>
  <si>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</si>
  <si>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</si>
  <si>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</si>
  <si>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</si>
  <si>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</si>
  <si>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</si>
  <si>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</si>
  <si>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</si>
  <si>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</si>
  <si>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</si>
  <si>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</si>
  <si>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</si>
  <si>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</si>
  <si>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</si>
  <si>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</si>
  <si>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</si>
  <si>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</si>
  <si>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</si>
  <si>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</si>
  <si>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</si>
  <si>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</si>
  <si>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</si>
  <si>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</si>
  <si>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</si>
  <si>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</si>
  <si>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</si>
  <si>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</si>
  <si>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</si>
  <si>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</si>
  <si>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</si>
  <si>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</si>
  <si>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</si>
  <si>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</si>
  <si>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</si>
  <si>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</si>
  <si>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</si>
  <si>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</si>
  <si>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</si>
  <si>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</si>
  <si>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</si>
  <si>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</si>
  <si>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</si>
  <si>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</si>
  <si>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</si>
  <si>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</si>
  <si>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</si>
  <si>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</si>
  <si>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</si>
  <si>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</si>
  <si>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</si>
  <si>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</si>
  <si>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</si>
  <si>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</si>
  <si>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</si>
  <si>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</si>
  <si>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</si>
  <si>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</si>
  <si>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</si>
  <si>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</si>
  <si>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</si>
  <si>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</si>
  <si>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</si>
  <si>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</si>
  <si>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</si>
  <si>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</si>
  <si>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</si>
  <si>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</si>
  <si>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</si>
  <si>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</si>
  <si>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</si>
  <si>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</si>
  <si>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</si>
  <si>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</si>
  <si>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</si>
  <si>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</si>
  <si>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</si>
  <si>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</si>
  <si>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</si>
  <si>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</si>
  <si>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</si>
  <si>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</si>
  <si>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</si>
  <si>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</si>
  <si>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</si>
  <si>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</si>
  <si>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</si>
  <si>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</si>
  <si>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</si>
  <si>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</si>
  <si>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</si>
  <si>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</si>
  <si>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</si>
  <si>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</si>
  <si>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</si>
  <si>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</si>
  <si>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</si>
  <si>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</si>
  <si>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</si>
  <si>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</si>
  <si>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</si>
  <si>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</si>
  <si>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</si>
  <si>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</si>
  <si>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</si>
  <si>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</si>
  <si>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</si>
  <si>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</si>
  <si>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</si>
  <si>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</si>
  <si>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</si>
  <si>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</si>
  <si>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</si>
  <si>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</si>
  <si>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</si>
  <si>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</si>
  <si>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</si>
  <si>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</si>
  <si>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</si>
  <si>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</si>
  <si>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</si>
  <si>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</si>
  <si>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</si>
  <si>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</si>
  <si>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</si>
  <si>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</si>
  <si>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</si>
  <si>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</si>
  <si>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</si>
  <si>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</si>
  <si>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</si>
  <si>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</si>
  <si>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</si>
  <si>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</si>
  <si>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</si>
  <si>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</si>
  <si>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</si>
  <si>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</si>
  <si>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</si>
  <si>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</si>
  <si>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</si>
  <si>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</si>
  <si>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</si>
  <si>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</si>
  <si>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</si>
  <si>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</si>
  <si>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</si>
  <si>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</si>
  <si>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</si>
  <si>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</si>
  <si>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</si>
  <si>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</si>
  <si>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</si>
  <si>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</si>
  <si>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</si>
  <si>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</si>
  <si>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</si>
  <si>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</si>
  <si>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</si>
  <si>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</si>
  <si>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</si>
  <si>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</si>
  <si>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</si>
  <si>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</si>
  <si>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</si>
  <si>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</si>
  <si>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</si>
  <si>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</si>
  <si>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</si>
  <si>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</si>
  <si>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</si>
  <si>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</si>
  <si>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</si>
  <si>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</si>
  <si>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</si>
  <si>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</si>
  <si>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</si>
  <si>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</si>
  <si>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</si>
  <si>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</si>
  <si>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</si>
  <si>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</si>
  <si>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</si>
  <si>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</si>
  <si>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</si>
  <si>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</si>
  <si>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</si>
  <si>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</si>
  <si>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</si>
  <si>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</si>
  <si>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</si>
  <si>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</si>
  <si>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</si>
  <si>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</si>
  <si>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</si>
  <si>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</si>
  <si>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</si>
  <si>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</si>
  <si>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</si>
  <si>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</si>
  <si>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</si>
  <si>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</si>
  <si>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</si>
  <si>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</si>
  <si>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</si>
  <si>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</si>
  <si>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</si>
  <si>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</si>
  <si>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</si>
  <si>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</si>
  <si>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</si>
  <si>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</si>
  <si>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</si>
  <si>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</si>
  <si>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</si>
  <si>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</si>
  <si>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</si>
  <si>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</si>
  <si>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</si>
  <si>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</si>
  <si>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</si>
  <si>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</si>
  <si>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</si>
  <si>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</si>
  <si>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</si>
  <si>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</si>
  <si>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</si>
  <si>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</si>
  <si>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</si>
  <si>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</si>
  <si>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</si>
  <si>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</si>
  <si>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</si>
  <si>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</si>
  <si>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</si>
  <si>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</si>
  <si>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</si>
  <si>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</si>
  <si>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</si>
  <si>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</si>
  <si>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</si>
  <si>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</si>
  <si>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</si>
  <si>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</si>
  <si>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</si>
  <si>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</si>
  <si>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</si>
  <si>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</si>
  <si>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</si>
  <si>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</si>
  <si>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</si>
  <si>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</si>
  <si>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</si>
  <si>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</si>
  <si>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</si>
  <si>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</si>
  <si>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</si>
  <si>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</si>
  <si>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</si>
  <si>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</si>
  <si>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</si>
  <si>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</si>
  <si>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</si>
  <si>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</si>
  <si>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</si>
  <si>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</si>
  <si>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</si>
  <si>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</si>
  <si>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</si>
  <si>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</si>
  <si>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</si>
  <si>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</si>
  <si>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</si>
  <si>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</si>
  <si>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</si>
  <si>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</si>
  <si>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</si>
  <si>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</si>
  <si>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</si>
  <si>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</si>
  <si>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</si>
  <si>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</si>
  <si>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</si>
  <si>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</si>
  <si>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</si>
  <si>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</si>
  <si>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</si>
  <si>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</si>
  <si>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</si>
  <si>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</si>
  <si>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</si>
  <si>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</si>
  <si>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</si>
  <si>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</si>
  <si>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</si>
  <si>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</si>
  <si>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</si>
  <si>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</si>
  <si>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</si>
  <si>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</si>
  <si>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</si>
  <si>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</si>
  <si>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</si>
  <si>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</si>
  <si>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</si>
  <si>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</si>
  <si>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</si>
  <si>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</si>
  <si>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</si>
  <si>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</si>
  <si>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</si>
  <si>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</si>
  <si>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</si>
  <si>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</si>
  <si>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</si>
  <si>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</si>
  <si>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</si>
  <si>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</si>
  <si>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</si>
  <si>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</si>
  <si>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</si>
  <si>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</si>
  <si>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</si>
  <si>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</si>
  <si>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</si>
  <si>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</si>
  <si>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</si>
  <si>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</si>
  <si>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</si>
  <si>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</si>
  <si>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</si>
  <si>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</si>
  <si>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</si>
  <si>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</si>
  <si>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</si>
  <si>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</si>
  <si>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</si>
  <si>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</si>
  <si>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</si>
  <si>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</si>
  <si>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</si>
  <si>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</si>
  <si>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</si>
  <si>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</si>
  <si>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</si>
  <si>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</si>
  <si>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</si>
  <si>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</si>
  <si>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</si>
  <si>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</si>
  <si>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</si>
  <si>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</si>
  <si>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</si>
  <si>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</si>
  <si>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</si>
  <si>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</si>
  <si>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</si>
  <si>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</si>
  <si>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</si>
  <si>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</si>
  <si>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</si>
  <si>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</si>
  <si>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</si>
  <si>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</si>
  <si>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</si>
  <si>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</si>
  <si>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</si>
  <si>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</si>
  <si>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</si>
  <si>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</si>
  <si>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</si>
  <si>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</si>
  <si>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</si>
  <si>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</si>
  <si>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</si>
  <si>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</si>
  <si>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</si>
  <si>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</si>
  <si>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</si>
  <si>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</si>
  <si>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</si>
  <si>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</si>
  <si>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</si>
  <si>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</si>
  <si>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</si>
  <si>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</si>
  <si>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</si>
  <si>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</si>
  <si>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</si>
  <si>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</si>
  <si>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</si>
  <si>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</si>
  <si>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</si>
  <si>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</si>
  <si>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</si>
  <si>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</si>
  <si>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</si>
  <si>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</si>
  <si>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</si>
  <si>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</si>
  <si>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</si>
  <si>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</si>
  <si>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</si>
  <si>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</si>
  <si>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</si>
  <si>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</si>
  <si>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</si>
  <si>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</si>
  <si>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</si>
  <si>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</si>
  <si>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</si>
  <si>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</si>
  <si>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</si>
  <si>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</si>
  <si>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</si>
  <si>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</si>
  <si>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</si>
  <si>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</si>
  <si>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</si>
  <si>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</si>
  <si>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</si>
  <si>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</si>
  <si>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</si>
  <si>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</si>
  <si>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</si>
  <si>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</si>
  <si>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</si>
  <si>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</si>
  <si>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</si>
  <si>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</si>
  <si>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</si>
  <si>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</si>
  <si>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</si>
  <si>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</si>
  <si>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</si>
  <si>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</si>
  <si>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</si>
  <si>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</si>
  <si>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</si>
  <si>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</si>
  <si>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</si>
  <si>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</si>
  <si>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</si>
  <si>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</si>
  <si>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</si>
  <si>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</si>
  <si>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</si>
  <si>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</si>
  <si>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</si>
  <si>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</si>
  <si>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</si>
  <si>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</si>
  <si>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</si>
  <si>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</si>
  <si>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</si>
  <si>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</si>
  <si>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</si>
  <si>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</si>
  <si>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</si>
  <si>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</si>
  <si>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</si>
  <si>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</si>
  <si>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</si>
  <si>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</si>
  <si>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</si>
  <si>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</si>
  <si>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</si>
  <si>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</si>
  <si>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</si>
  <si>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</si>
  <si>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</si>
  <si>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</si>
  <si>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</si>
  <si>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</si>
  <si>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</si>
  <si>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</si>
  <si>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</si>
  <si>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</si>
  <si>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</si>
  <si>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</si>
  <si>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</si>
  <si>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</si>
  <si>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</si>
  <si>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</si>
  <si>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</si>
  <si>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</si>
  <si>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</si>
  <si>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</si>
  <si>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</si>
  <si>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</si>
  <si>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</si>
  <si>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</si>
  <si>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</si>
  <si>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</si>
  <si>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</si>
  <si>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</si>
  <si>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</si>
  <si>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</si>
  <si>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</si>
  <si>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</si>
  <si>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</si>
  <si>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</si>
  <si>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</si>
  <si>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</si>
  <si>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</si>
  <si>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</si>
  <si>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</si>
  <si>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</si>
  <si>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</si>
  <si>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</si>
  <si>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</si>
  <si>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</si>
  <si>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</si>
  <si>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</si>
  <si>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</si>
  <si>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</si>
  <si>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</si>
  <si>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</si>
  <si>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</si>
  <si>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</si>
  <si>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</si>
  <si>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</si>
  <si>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</si>
  <si>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</si>
  <si>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</si>
  <si>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</si>
  <si>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</si>
  <si>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</si>
  <si>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</si>
  <si>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</si>
  <si>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</si>
  <si>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</si>
  <si>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</si>
  <si>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</si>
  <si>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</si>
  <si>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</si>
  <si>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</si>
  <si>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</si>
  <si>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</si>
  <si>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</si>
  <si>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</si>
  <si>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</si>
  <si>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</si>
  <si>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</si>
  <si>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</si>
  <si>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</si>
  <si>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</si>
  <si>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</si>
  <si>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</si>
  <si>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</si>
  <si>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</si>
  <si>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</si>
  <si>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</si>
  <si>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</si>
  <si>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</si>
  <si>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</si>
  <si>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</si>
  <si>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</si>
  <si>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</si>
  <si>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</si>
  <si>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</si>
  <si>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</si>
  <si>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</si>
  <si>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</si>
  <si>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</si>
  <si>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</si>
  <si>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</si>
  <si>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</si>
  <si>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</si>
  <si>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</si>
  <si>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</si>
  <si>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</si>
  <si>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</si>
  <si>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</si>
  <si>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</si>
  <si>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</si>
  <si>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</si>
  <si>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</si>
  <si>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</si>
  <si>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</si>
  <si>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</si>
  <si>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</si>
  <si>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</si>
  <si>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</si>
  <si>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</si>
  <si>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</si>
  <si>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</si>
  <si>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</si>
  <si>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</si>
  <si>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</si>
  <si>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</si>
  <si>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</si>
  <si>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</si>
  <si>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</si>
  <si>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</si>
  <si>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</si>
  <si>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</si>
  <si>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</si>
  <si>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</si>
  <si>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</si>
  <si>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</si>
  <si>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</si>
  <si>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</si>
  <si>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</si>
  <si>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</si>
  <si>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</si>
  <si>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</si>
  <si>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</si>
  <si>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</si>
  <si>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</si>
  <si>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</si>
  <si>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</si>
  <si>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</si>
  <si>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</si>
  <si>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</si>
  <si>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</si>
  <si>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</si>
  <si>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</si>
  <si>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</si>
  <si>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</si>
  <si>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</si>
  <si>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</si>
  <si>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</si>
  <si>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</si>
  <si>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</si>
  <si>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</si>
  <si>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</si>
  <si>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</si>
  <si>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</si>
  <si>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</si>
  <si>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</si>
  <si>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</si>
  <si>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</si>
  <si>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</si>
  <si>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</si>
  <si>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</si>
  <si>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</si>
  <si>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</si>
  <si>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</si>
  <si>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</si>
  <si>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</si>
  <si>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</si>
  <si>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</si>
  <si>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</si>
  <si>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</si>
  <si>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</si>
  <si>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</si>
  <si>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</si>
  <si>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</si>
  <si>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</si>
  <si>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</si>
  <si>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</si>
  <si>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</si>
  <si>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</si>
  <si>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</si>
  <si>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</si>
  <si>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</si>
  <si>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</si>
  <si>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</si>
  <si>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</si>
  <si>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</si>
  <si>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</si>
  <si>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</si>
  <si>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</si>
  <si>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</si>
  <si>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</si>
  <si>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</si>
  <si>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</si>
  <si>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</si>
  <si>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</si>
  <si>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</si>
  <si>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</si>
  <si>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</si>
  <si>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</si>
  <si>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</si>
  <si>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</si>
  <si>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</si>
  <si>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</si>
  <si>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</si>
  <si>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</si>
  <si>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</si>
  <si>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</si>
  <si>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</si>
  <si>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</si>
  <si>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</si>
  <si>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</si>
  <si>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</si>
  <si>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</si>
  <si>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</si>
  <si>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</si>
  <si>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</si>
  <si>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</si>
  <si>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</si>
  <si>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</si>
  <si>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</si>
  <si>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</si>
  <si>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</si>
  <si>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</si>
  <si>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</si>
  <si>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</si>
  <si>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</si>
  <si>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</si>
  <si>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</si>
  <si>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</si>
  <si>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</si>
  <si>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</si>
  <si>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</si>
  <si>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</si>
  <si>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</si>
  <si>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</si>
  <si>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</si>
  <si>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</si>
  <si>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</si>
  <si>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</si>
  <si>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</si>
  <si>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</si>
  <si>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</si>
  <si>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</si>
  <si>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</si>
  <si>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</si>
  <si>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</si>
  <si>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</si>
  <si>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</si>
  <si>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</si>
  <si>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</si>
  <si>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</si>
  <si>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</si>
  <si>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</si>
  <si>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</si>
  <si>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</si>
  <si>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</si>
  <si>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</si>
  <si>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</si>
  <si>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</si>
  <si>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</si>
  <si>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</si>
  <si>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</si>
  <si>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</si>
  <si>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</si>
  <si>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</si>
  <si>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</si>
  <si>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</si>
  <si>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</si>
  <si>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</si>
  <si>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</si>
  <si>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</si>
  <si>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</si>
  <si>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</si>
  <si>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</si>
  <si>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</si>
  <si>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</si>
  <si>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</si>
  <si>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</si>
  <si>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</si>
  <si>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</si>
  <si>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</si>
  <si>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</si>
  <si>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</si>
  <si>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</si>
  <si>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</si>
  <si>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</si>
  <si>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</si>
  <si>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</si>
  <si>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</si>
  <si>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</si>
  <si>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</si>
  <si>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</si>
  <si>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</si>
  <si>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</si>
  <si>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</si>
  <si>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</si>
  <si>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</si>
  <si>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</si>
  <si>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</si>
  <si>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</si>
  <si>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</si>
  <si>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</si>
  <si>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</si>
  <si>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</si>
  <si>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</si>
  <si>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</si>
  <si>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</si>
  <si>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</si>
  <si>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</si>
  <si>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</si>
  <si>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</si>
  <si>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</si>
  <si>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</si>
  <si>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</si>
  <si>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</si>
  <si>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</si>
  <si>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</si>
  <si>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</si>
  <si>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</si>
  <si>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</si>
  <si>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</si>
  <si>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</si>
  <si>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</si>
  <si>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</si>
  <si>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</si>
  <si>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</si>
  <si>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</si>
  <si>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</si>
  <si>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</si>
  <si>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</si>
  <si>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</si>
  <si>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</si>
  <si>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</si>
  <si>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</si>
  <si>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</si>
  <si>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</si>
  <si>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</si>
  <si>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</si>
  <si>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</si>
  <si>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</si>
  <si>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</si>
  <si>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</si>
  <si>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</si>
  <si>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</si>
  <si>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</si>
  <si>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</si>
  <si>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</si>
  <si>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</si>
  <si>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</si>
  <si>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</si>
  <si>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</si>
  <si>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</si>
  <si>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</si>
  <si>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</si>
  <si>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</si>
  <si>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</si>
  <si>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</si>
  <si>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</si>
  <si>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</si>
  <si>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</si>
  <si>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</si>
  <si>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</si>
  <si>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</si>
  <si>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</si>
  <si>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</si>
  <si>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</si>
  <si>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</si>
  <si>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</si>
  <si>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</si>
  <si>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</si>
  <si>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</si>
  <si>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</si>
  <si>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</si>
  <si>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</si>
  <si>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</si>
  <si>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</si>
  <si>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</si>
  <si>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</si>
  <si>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</si>
  <si>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</si>
  <si>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</si>
  <si>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</si>
  <si>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</si>
  <si>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</si>
  <si>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</si>
  <si>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</si>
  <si>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</si>
  <si>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</si>
  <si>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</si>
  <si>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</si>
  <si>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</si>
  <si>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</si>
  <si>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</si>
  <si>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</si>
  <si>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</si>
  <si>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</si>
  <si>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</si>
  <si>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</si>
  <si>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</si>
  <si>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</si>
  <si>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</si>
  <si>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</si>
  <si>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</si>
  <si>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</si>
  <si>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</si>
  <si>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</si>
  <si>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</si>
  <si>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</si>
  <si>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</si>
  <si>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</si>
  <si>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</si>
  <si>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</si>
  <si>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</si>
  <si>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</si>
  <si>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</si>
  <si>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</si>
  <si>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</si>
  <si>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</si>
  <si>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</si>
  <si>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</si>
  <si>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</si>
  <si>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</si>
  <si>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</si>
  <si>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</si>
  <si>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</si>
  <si>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</si>
  <si>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</si>
  <si>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</si>
  <si>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</si>
  <si>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</si>
  <si>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</si>
  <si>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</si>
  <si>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</si>
  <si>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</si>
  <si>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</si>
  <si>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</si>
  <si>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</si>
  <si>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</si>
  <si>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</si>
  <si>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</si>
  <si>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</si>
  <si>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</si>
  <si>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</si>
  <si>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</si>
  <si>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</si>
  <si>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</si>
  <si>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</si>
  <si>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</si>
  <si>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</si>
  <si>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</si>
  <si>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</si>
  <si>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</si>
  <si>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</si>
  <si>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</si>
  <si>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</si>
  <si>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</si>
  <si>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</si>
  <si>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</si>
  <si>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</si>
  <si>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</si>
  <si>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</si>
  <si>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</si>
  <si>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</si>
  <si>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</si>
  <si>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</si>
  <si>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</si>
  <si>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</si>
  <si>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</si>
  <si>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</si>
  <si>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</si>
  <si>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</si>
  <si>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</si>
  <si>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</si>
  <si>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</si>
  <si>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</si>
  <si>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</si>
  <si>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</si>
  <si>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</si>
  <si>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</si>
  <si>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</si>
  <si>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</si>
  <si>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</si>
  <si>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</si>
  <si>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</si>
  <si>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</si>
  <si>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</si>
  <si>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</si>
  <si>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</si>
  <si>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</si>
  <si>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</si>
  <si>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</si>
  <si>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</si>
  <si>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</si>
  <si>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</si>
  <si>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</si>
  <si>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</si>
  <si>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</si>
  <si>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</si>
  <si>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</si>
  <si>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</si>
  <si>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</si>
  <si>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</si>
  <si>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</si>
  <si>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</si>
  <si>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</si>
  <si>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</si>
  <si>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</si>
  <si>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</si>
  <si>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</si>
  <si>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</si>
  <si>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</si>
  <si>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</si>
  <si>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</si>
  <si>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</si>
  <si>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</si>
  <si>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</si>
  <si>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</si>
  <si>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</si>
  <si>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</si>
  <si>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</si>
  <si>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</si>
  <si>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</si>
  <si>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</si>
  <si>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</si>
  <si>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</si>
  <si>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</si>
  <si>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</si>
  <si>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</si>
  <si>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</si>
  <si>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</si>
  <si>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</si>
  <si>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</si>
  <si>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</si>
  <si>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</si>
  <si>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</si>
  <si>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</si>
  <si>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</si>
  <si>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</si>
  <si>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</si>
  <si>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</si>
  <si>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</si>
  <si>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</si>
  <si>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</si>
  <si>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</si>
  <si>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</si>
  <si>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</si>
  <si>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</si>
  <si>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</si>
  <si>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</si>
  <si>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</si>
  <si>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</si>
  <si>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</si>
  <si>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</si>
  <si>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</si>
  <si>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</si>
  <si>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</si>
  <si>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</si>
  <si>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</si>
  <si>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</si>
  <si>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</si>
  <si>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</si>
  <si>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</si>
  <si>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</si>
  <si>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</si>
  <si>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</si>
  <si>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</si>
  <si>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</si>
  <si>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</si>
  <si>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</si>
  <si>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</si>
  <si>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</si>
  <si>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</si>
  <si>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</si>
  <si>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</si>
  <si>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</si>
  <si>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</si>
  <si>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</si>
  <si>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</si>
  <si>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</si>
  <si>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</si>
  <si>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</si>
  <si>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</si>
  <si>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</si>
  <si>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</si>
  <si>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</si>
  <si>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</si>
  <si>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</si>
  <si>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</si>
  <si>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</si>
  <si>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</si>
  <si>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</si>
  <si>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</si>
  <si>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</si>
  <si>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</si>
  <si>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</si>
  <si>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</si>
  <si>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</si>
  <si>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</si>
  <si>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</si>
  <si>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</si>
  <si>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</si>
  <si>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</si>
  <si>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</si>
  <si>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</si>
  <si>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</si>
  <si>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</si>
  <si>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</si>
  <si>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</si>
  <si>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</si>
  <si>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</si>
  <si>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</si>
  <si>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</si>
  <si>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</si>
  <si>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</si>
  <si>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</si>
  <si>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</si>
  <si>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</si>
  <si>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</si>
  <si>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</si>
  <si>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</si>
  <si>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</si>
  <si>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</si>
  <si>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</si>
  <si>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</si>
  <si>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</si>
  <si>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</si>
  <si>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</si>
  <si>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</si>
  <si>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</si>
  <si>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</si>
  <si>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</si>
  <si>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</si>
  <si>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</si>
  <si>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</si>
  <si>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</si>
  <si>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</si>
  <si>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</si>
  <si>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</si>
  <si>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</si>
  <si>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</si>
  <si>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</si>
  <si>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</si>
  <si>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</si>
  <si>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</si>
  <si>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</si>
  <si>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</si>
  <si>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</si>
  <si>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</si>
  <si>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</si>
  <si>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</si>
  <si>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</si>
  <si>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</si>
  <si>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</si>
  <si>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</si>
  <si>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</si>
  <si>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</si>
  <si>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</si>
  <si>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</si>
  <si>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</si>
  <si>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</si>
  <si>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</si>
  <si>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</si>
  <si>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</si>
  <si>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</si>
  <si>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</si>
  <si>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</si>
  <si>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</si>
  <si>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</si>
  <si>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</si>
  <si>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</si>
  <si>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</si>
  <si>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</si>
  <si>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</si>
  <si>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</si>
  <si>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</si>
  <si>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</si>
  <si>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</si>
  <si>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</si>
  <si>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</si>
  <si>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</si>
  <si>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</si>
  <si>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</si>
  <si>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</si>
  <si>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</si>
  <si>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</si>
  <si>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</si>
  <si>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</si>
  <si>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</si>
  <si>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</si>
  <si>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</si>
  <si>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</si>
  <si>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</si>
  <si>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</si>
  <si>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</si>
  <si>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</si>
  <si>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</si>
  <si>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</si>
  <si>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</si>
  <si>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</si>
  <si>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</si>
  <si>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</si>
  <si>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</si>
  <si>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</si>
  <si>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</si>
  <si>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</si>
  <si>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</si>
  <si>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</si>
  <si>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</si>
  <si>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</si>
  <si>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</si>
  <si>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</si>
  <si>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</si>
  <si>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</si>
  <si>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</si>
  <si>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</si>
  <si>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</si>
  <si>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</si>
  <si>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</si>
  <si>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</si>
  <si>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</si>
  <si>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</si>
  <si>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</si>
  <si>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</si>
  <si>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</si>
  <si>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</si>
  <si>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</si>
  <si>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</si>
  <si>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</si>
  <si>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</si>
  <si>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</si>
  <si>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</si>
  <si>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</si>
  <si>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</si>
  <si>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</si>
  <si>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</si>
  <si>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</si>
  <si>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</si>
  <si>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</si>
  <si>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</si>
  <si>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</si>
  <si>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</si>
  <si>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</si>
  <si>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</si>
  <si>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</si>
  <si>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</si>
  <si>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</si>
  <si>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</si>
  <si>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</si>
  <si>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</si>
  <si>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</si>
  <si>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</si>
  <si>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</si>
  <si>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</si>
  <si>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</si>
  <si>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</si>
  <si>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</si>
  <si>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</si>
  <si>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</si>
  <si>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</si>
  <si>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</si>
  <si>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</si>
  <si>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</si>
  <si>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</si>
  <si>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</si>
  <si>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</si>
  <si>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</si>
  <si>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</si>
  <si>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</si>
  <si>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</si>
  <si>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</si>
  <si>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</si>
  <si>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</si>
  <si>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</si>
  <si>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</si>
  <si>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</si>
  <si>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</si>
  <si>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</si>
  <si>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</si>
  <si>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</si>
  <si>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</si>
  <si>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</si>
  <si>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</si>
  <si>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</si>
  <si>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</si>
  <si>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</si>
  <si>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</si>
  <si>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</si>
  <si>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</si>
  <si>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</si>
  <si>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</si>
  <si>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</si>
  <si>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</si>
  <si>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</si>
  <si>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</si>
  <si>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</si>
  <si>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</si>
  <si>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</si>
  <si>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</si>
  <si>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</si>
  <si>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</si>
  <si>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</si>
  <si>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</si>
  <si>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</si>
  <si>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</si>
  <si>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</si>
  <si>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</si>
  <si>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</si>
  <si>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</si>
  <si>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</si>
  <si>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</si>
  <si>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</si>
  <si>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</si>
  <si>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</si>
  <si>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</si>
  <si>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</si>
  <si>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</si>
  <si>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</si>
  <si>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</si>
  <si>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</si>
  <si>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</si>
  <si>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</si>
  <si>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</si>
  <si>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</si>
  <si>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</si>
  <si>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</si>
  <si>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</si>
  <si>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</si>
  <si>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</si>
  <si>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</si>
  <si>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</si>
  <si>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</si>
  <si>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</si>
  <si>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</si>
  <si>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</si>
  <si>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</si>
  <si>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</si>
  <si>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</si>
  <si>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</si>
  <si>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</si>
  <si>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</si>
  <si>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</si>
  <si>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</si>
  <si>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</si>
  <si>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</si>
  <si>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</si>
  <si>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</si>
  <si>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</si>
  <si>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</si>
  <si>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</si>
  <si>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</si>
  <si>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</si>
  <si>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</si>
  <si>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</si>
  <si>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</si>
  <si>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</si>
  <si>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</si>
  <si>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</si>
  <si>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</si>
  <si>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</si>
  <si>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</si>
  <si>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</si>
  <si>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</si>
  <si>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</si>
  <si>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</si>
  <si>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</si>
  <si>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</si>
  <si>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</si>
  <si>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</si>
  <si>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</si>
  <si>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</si>
  <si>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</si>
  <si>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</si>
  <si>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</si>
  <si>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</si>
  <si>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</si>
  <si>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</si>
  <si>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</si>
  <si>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</si>
  <si>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</si>
  <si>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</si>
  <si>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</si>
  <si>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</si>
  <si>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</si>
  <si>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</si>
  <si>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</si>
  <si>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</si>
  <si>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</si>
  <si>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</si>
  <si>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</si>
  <si>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</si>
  <si>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</si>
  <si>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</si>
  <si>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</si>
  <si>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</si>
  <si>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</si>
  <si>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</si>
  <si>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</si>
  <si>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</si>
  <si>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</si>
  <si>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</si>
  <si>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</si>
  <si>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</si>
  <si>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</si>
  <si>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</si>
  <si>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</si>
  <si>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</si>
  <si>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</si>
  <si>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</si>
  <si>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</si>
  <si>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</si>
  <si>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</si>
  <si>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</si>
  <si>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</si>
  <si>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</si>
  <si>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</si>
  <si>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</si>
  <si>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</si>
  <si>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</si>
  <si>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</si>
  <si>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</si>
  <si>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</si>
  <si>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</si>
  <si>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</si>
  <si>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</si>
  <si>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</si>
  <si>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</si>
  <si>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</si>
  <si>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</si>
  <si>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</si>
  <si>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</si>
  <si>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</si>
  <si>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</si>
  <si>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</si>
  <si>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</si>
  <si>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</si>
  <si>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</si>
  <si>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</si>
  <si>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</si>
  <si>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</si>
  <si>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</si>
  <si>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</si>
  <si>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</si>
  <si>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</si>
  <si>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</si>
  <si>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</si>
  <si>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</si>
  <si>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</si>
  <si>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</si>
  <si>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</si>
  <si>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</si>
  <si>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</si>
  <si>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</si>
  <si>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</si>
  <si>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</si>
  <si>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</si>
  <si>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</si>
  <si>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</si>
  <si>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</si>
  <si>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</si>
  <si>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</si>
  <si>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</si>
  <si>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</si>
  <si>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</si>
  <si>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</si>
  <si>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</si>
  <si>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</si>
  <si>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</si>
  <si>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</si>
  <si>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</si>
  <si>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</si>
  <si>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</si>
  <si>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</si>
  <si>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</si>
  <si>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</si>
  <si>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</si>
  <si>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</si>
  <si>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</si>
  <si>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</si>
  <si>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</si>
  <si>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</si>
  <si>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</si>
  <si>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</si>
  <si>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</si>
  <si>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</si>
  <si>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</si>
  <si>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</si>
  <si>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</si>
  <si>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</si>
  <si>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</si>
  <si>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</si>
  <si>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</si>
  <si>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</si>
  <si>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</si>
  <si>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</si>
  <si>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</si>
  <si>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</si>
  <si>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</si>
  <si>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</si>
  <si>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</si>
  <si>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</si>
  <si>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</si>
  <si>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</si>
  <si>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</si>
  <si>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</si>
  <si>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</si>
  <si>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</si>
  <si>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</si>
  <si>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</si>
  <si>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</si>
  <si>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</si>
  <si>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</si>
  <si>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</si>
  <si>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</si>
  <si>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</si>
  <si>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</si>
  <si>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</si>
  <si>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</si>
  <si>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</si>
  <si>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</si>
  <si>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</si>
  <si>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</si>
  <si>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</si>
  <si>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</si>
  <si>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</si>
  <si>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</si>
  <si>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</si>
  <si>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</si>
  <si>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</si>
  <si>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</si>
  <si>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</si>
  <si>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</si>
  <si>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</si>
  <si>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</si>
  <si>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</si>
  <si>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</si>
  <si>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</si>
  <si>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</si>
  <si>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</si>
  <si>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</si>
  <si>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</si>
  <si>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</si>
  <si>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</si>
  <si>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</si>
  <si>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</si>
  <si>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</si>
  <si>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</si>
  <si>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</si>
  <si>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</si>
  <si>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</si>
  <si>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</si>
  <si>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</si>
  <si>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</si>
  <si>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</si>
  <si>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</si>
  <si>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</si>
  <si>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</si>
  <si>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</si>
  <si>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</si>
  <si>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</si>
  <si>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</si>
  <si>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</si>
  <si>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</si>
  <si>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</si>
  <si>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</si>
  <si>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</si>
  <si>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</si>
  <si>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</si>
  <si>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</si>
  <si>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</si>
  <si>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</si>
  <si>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</si>
  <si>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</si>
  <si>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</si>
  <si>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</si>
  <si>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</si>
  <si>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</si>
  <si>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</si>
  <si>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</si>
  <si>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</si>
  <si>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</si>
  <si>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</si>
  <si>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</si>
  <si>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</si>
  <si>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</si>
  <si>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</si>
  <si>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</si>
  <si>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</si>
  <si>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</si>
  <si>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</si>
  <si>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</si>
  <si>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</si>
  <si>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</si>
  <si>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</si>
  <si>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</si>
  <si>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</si>
  <si>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</si>
  <si>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</si>
  <si>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</si>
  <si>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</si>
  <si>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</si>
  <si>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</si>
  <si>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</si>
  <si>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</si>
  <si>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</si>
  <si>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</si>
  <si>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</si>
  <si>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</si>
  <si>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</si>
  <si>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</si>
  <si>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</si>
  <si>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</si>
  <si>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</si>
  <si>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</si>
  <si>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</si>
  <si>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</si>
  <si>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</si>
  <si>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</si>
  <si>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</si>
  <si>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</si>
  <si>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</si>
  <si>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</si>
  <si>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</si>
  <si>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</si>
  <si>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</si>
  <si>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</si>
  <si>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</si>
  <si>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</si>
  <si>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</si>
  <si>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</si>
  <si>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</si>
  <si>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</si>
  <si>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</si>
  <si>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</si>
  <si>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</si>
  <si>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</si>
  <si>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</si>
  <si>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</si>
  <si>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</si>
  <si>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</si>
  <si>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</si>
  <si>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</si>
  <si>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</si>
  <si>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</si>
  <si>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</si>
  <si>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</si>
  <si>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</si>
  <si>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</si>
  <si>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</si>
  <si>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</si>
  <si>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</si>
  <si>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</si>
  <si>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</si>
  <si>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</si>
  <si>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</si>
  <si>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</si>
  <si>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</si>
  <si>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</si>
  <si>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</si>
  <si>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</si>
  <si>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</si>
  <si>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</si>
  <si>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</si>
  <si>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</si>
  <si>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</si>
  <si>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</si>
  <si>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</si>
  <si>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</si>
  <si>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</si>
  <si>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</si>
  <si>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</si>
  <si>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</si>
  <si>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</si>
  <si>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</si>
  <si>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</si>
  <si>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</si>
  <si>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</si>
  <si>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</si>
  <si>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</si>
  <si>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</si>
  <si>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</si>
  <si>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</si>
  <si>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</si>
  <si>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</si>
  <si>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</si>
  <si>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</si>
  <si>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</si>
  <si>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</si>
  <si>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</si>
  <si>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</si>
  <si>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</si>
  <si>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</si>
  <si>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</si>
  <si>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</si>
  <si>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</si>
  <si>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</si>
  <si>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</si>
  <si>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</si>
  <si>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</si>
  <si>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</si>
  <si>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</si>
  <si>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</si>
  <si>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</si>
  <si>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</si>
  <si>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</si>
  <si>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</si>
  <si>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</si>
  <si>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</si>
  <si>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</si>
  <si>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</si>
  <si>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</si>
  <si>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</si>
  <si>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</si>
  <si>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</si>
  <si>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</si>
  <si>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</si>
  <si>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</si>
  <si>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</si>
  <si>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</si>
  <si>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</si>
  <si>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</si>
  <si>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</si>
  <si>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</si>
  <si>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</si>
  <si>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</si>
  <si>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</si>
  <si>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</si>
  <si>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</si>
  <si>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</si>
  <si>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</si>
  <si>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</si>
  <si>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</si>
  <si>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</si>
  <si>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</si>
  <si>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</si>
  <si>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</si>
  <si>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</si>
  <si>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</si>
  <si>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</si>
  <si>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</si>
  <si>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</si>
  <si>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</si>
  <si>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</si>
  <si>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</si>
  <si>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</si>
  <si>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</si>
  <si>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</si>
  <si>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</si>
  <si>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</si>
  <si>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</si>
  <si>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</si>
  <si>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</si>
  <si>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</si>
  <si>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</si>
  <si>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</si>
  <si>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</si>
  <si>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</si>
  <si>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</si>
  <si>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</si>
  <si>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</si>
  <si>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</si>
  <si>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</si>
  <si>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</si>
  <si>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</si>
  <si>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</si>
  <si>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</si>
  <si>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</si>
  <si>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</si>
  <si>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</si>
  <si>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</si>
  <si>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</si>
  <si>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</si>
  <si>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</si>
  <si>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</si>
  <si>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</si>
  <si>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</si>
  <si>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</si>
  <si>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</si>
  <si>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</si>
  <si>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</si>
  <si>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</si>
  <si>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</si>
  <si>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</si>
  <si>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</si>
  <si>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</si>
  <si>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</si>
  <si>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</si>
  <si>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</si>
  <si>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</si>
  <si>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</si>
  <si>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</si>
  <si>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</si>
  <si>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</si>
  <si>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</si>
  <si>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</si>
  <si>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</si>
  <si>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</si>
  <si>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</si>
  <si>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</si>
  <si>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</si>
  <si>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</si>
  <si>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</si>
  <si>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</si>
  <si>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</si>
  <si>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</si>
  <si>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</si>
  <si>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</si>
  <si>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</si>
  <si>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</si>
  <si>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</si>
  <si>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</si>
  <si>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</si>
  <si>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</si>
  <si>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</si>
  <si>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</si>
  <si>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</si>
  <si>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</si>
  <si>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</si>
  <si>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</si>
  <si>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</si>
  <si>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</si>
  <si>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</si>
  <si>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</si>
  <si>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</si>
  <si>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</si>
  <si>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</si>
  <si>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</si>
  <si>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</si>
  <si>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</si>
  <si>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</si>
  <si>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</si>
  <si>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</si>
  <si>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</si>
  <si>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</si>
  <si>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</si>
  <si>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</si>
  <si>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</si>
  <si>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</si>
  <si>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</si>
  <si>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</si>
  <si>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</si>
  <si>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</si>
  <si>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</si>
  <si>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</si>
  <si>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</si>
  <si>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</si>
  <si>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</si>
  <si>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</si>
  <si>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</si>
  <si>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</si>
  <si>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</si>
  <si>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</si>
  <si>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</si>
  <si>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</si>
  <si>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</si>
  <si>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</si>
  <si>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</si>
  <si>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</si>
  <si>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</si>
  <si>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</si>
  <si>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</si>
  <si>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</si>
  <si>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</si>
  <si>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</si>
  <si>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</si>
  <si>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</si>
  <si>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</si>
  <si>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</si>
  <si>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</si>
  <si>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</si>
  <si>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</si>
  <si>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</si>
  <si>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</si>
  <si>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</si>
  <si>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</si>
  <si>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</si>
  <si>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</si>
  <si>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</si>
  <si>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</si>
  <si>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</si>
  <si>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</si>
  <si>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</si>
  <si>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</si>
  <si>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</si>
  <si>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</si>
  <si>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</si>
  <si>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</si>
  <si>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</si>
  <si>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</si>
  <si>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</si>
  <si>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</si>
  <si>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</si>
  <si>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</si>
  <si>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</si>
  <si>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</si>
  <si>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</si>
  <si>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</si>
  <si>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</si>
  <si>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</si>
  <si>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</si>
  <si>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</si>
  <si>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</si>
  <si>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</si>
  <si>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</si>
  <si>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</si>
  <si>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</si>
  <si>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</si>
  <si>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</si>
  <si>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</si>
  <si>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</si>
  <si>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</si>
  <si>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</si>
  <si>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</si>
  <si>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</si>
  <si>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</si>
  <si>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</si>
  <si>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</si>
  <si>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</si>
  <si>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</si>
  <si>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</si>
  <si>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</si>
  <si>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</si>
  <si>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</si>
  <si>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</si>
  <si>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</si>
  <si>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</si>
  <si>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</si>
  <si>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</si>
  <si>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</si>
  <si>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</si>
  <si>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</si>
  <si>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</si>
  <si>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</si>
  <si>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</si>
  <si>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</si>
  <si>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</si>
  <si>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</si>
  <si>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</si>
  <si>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</si>
  <si>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</si>
  <si>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</si>
  <si>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</si>
  <si>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</si>
  <si>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</si>
  <si>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</si>
  <si>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</si>
  <si>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</si>
  <si>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</si>
  <si>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</si>
  <si>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</si>
  <si>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</si>
  <si>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</si>
  <si>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</si>
  <si>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</si>
  <si>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</si>
  <si>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</si>
  <si>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</si>
  <si>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</si>
  <si>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</si>
  <si>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</si>
  <si>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</si>
  <si>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</si>
  <si>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</si>
  <si>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</si>
  <si>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</si>
  <si>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</si>
  <si>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</si>
  <si>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</si>
  <si>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</si>
  <si>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</si>
  <si>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</si>
  <si>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</si>
  <si>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</si>
  <si>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</si>
  <si>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</si>
  <si>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</si>
  <si>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</si>
  <si>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</si>
  <si>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</si>
  <si>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</si>
  <si>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</si>
  <si>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</si>
  <si>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</si>
  <si>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</si>
  <si>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</si>
  <si>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</si>
  <si>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</si>
  <si>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</si>
  <si>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</si>
  <si>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</si>
  <si>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</si>
  <si>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</si>
  <si>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</si>
  <si>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</si>
  <si>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</si>
  <si>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</si>
  <si>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</si>
  <si>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</si>
  <si>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</si>
  <si>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</si>
  <si>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</si>
  <si>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</si>
  <si>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</si>
  <si>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</si>
  <si>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</si>
  <si>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</si>
  <si>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</si>
  <si>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</si>
  <si>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</si>
  <si>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</si>
  <si>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</si>
  <si>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</si>
  <si>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</si>
  <si>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</si>
  <si>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</si>
  <si>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</si>
  <si>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</si>
  <si>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</si>
  <si>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</si>
  <si>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</si>
  <si>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</si>
  <si>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</si>
  <si>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</si>
  <si>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</si>
  <si>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</si>
  <si>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</si>
  <si>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</si>
  <si>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</si>
  <si>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</si>
  <si>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</si>
  <si>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</si>
  <si>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</si>
  <si>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</si>
  <si>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</si>
  <si>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</si>
  <si>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</si>
  <si>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</si>
  <si>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</si>
  <si>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</si>
  <si>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</si>
  <si>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</si>
  <si>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</si>
  <si>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</si>
  <si>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</si>
  <si>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</si>
  <si>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</si>
  <si>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</si>
  <si>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</si>
  <si>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</si>
  <si>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</si>
  <si>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</si>
  <si>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</si>
  <si>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</si>
  <si>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</si>
  <si>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</si>
  <si>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</si>
  <si>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</si>
  <si>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</si>
  <si>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</si>
  <si>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</si>
  <si>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</si>
  <si>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</si>
  <si>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</si>
  <si>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</si>
  <si>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</si>
  <si>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</si>
  <si>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</si>
  <si>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</si>
  <si>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</si>
  <si>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</si>
  <si>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</si>
  <si>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</si>
  <si>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</si>
  <si>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</si>
  <si>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</si>
  <si>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</si>
  <si>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</si>
  <si>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</si>
  <si>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</si>
  <si>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</si>
  <si>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</si>
  <si>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</si>
  <si>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</si>
  <si>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</si>
  <si>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</si>
  <si>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</si>
  <si>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</si>
  <si>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</si>
  <si>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</si>
  <si>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</si>
  <si>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</si>
  <si>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</si>
  <si>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</si>
  <si>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</si>
  <si>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</si>
  <si>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</si>
  <si>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</si>
  <si>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</si>
  <si>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</si>
  <si>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</si>
  <si>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</si>
  <si>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</si>
  <si>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</si>
  <si>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</si>
  <si>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</si>
  <si>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</si>
  <si>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</si>
  <si>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</si>
  <si>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</si>
  <si>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</si>
  <si>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</si>
  <si>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</si>
  <si>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</si>
  <si>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</si>
  <si>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</si>
  <si>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</si>
  <si>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</si>
  <si>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</si>
  <si>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</si>
  <si>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</si>
  <si>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</si>
  <si>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</si>
  <si>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</si>
  <si>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</si>
  <si>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</si>
  <si>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</si>
  <si>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</si>
  <si>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</si>
  <si>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</si>
  <si>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</si>
  <si>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</si>
  <si>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</si>
  <si>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</si>
  <si>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</si>
  <si>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</si>
  <si>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</si>
  <si>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</si>
  <si>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</si>
  <si>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</si>
  <si>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</si>
  <si>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</si>
  <si>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</si>
  <si>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</si>
  <si>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</si>
  <si>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</si>
  <si>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</si>
  <si>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</si>
  <si>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</si>
  <si>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</si>
  <si>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</si>
  <si>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</si>
  <si>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</si>
  <si>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</si>
  <si>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</si>
  <si>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</si>
  <si>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</si>
  <si>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</si>
  <si>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</si>
  <si>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</si>
  <si>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</si>
  <si>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</si>
  <si>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</si>
  <si>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</si>
  <si>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</si>
  <si>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</si>
  <si>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</si>
  <si>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</si>
  <si>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</si>
  <si>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</si>
  <si>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</si>
  <si>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</si>
  <si>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</si>
  <si>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</si>
  <si>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</si>
  <si>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</si>
  <si>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</si>
  <si>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</si>
  <si>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</si>
  <si>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</si>
  <si>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</si>
  <si>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</si>
  <si>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</si>
  <si>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</si>
  <si>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</si>
  <si>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</si>
  <si>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</si>
  <si>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</si>
  <si>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</si>
  <si>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</si>
  <si>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</si>
  <si>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</si>
  <si>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</si>
  <si>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</si>
  <si>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</si>
  <si>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</si>
  <si>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</si>
  <si>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</si>
  <si>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</si>
  <si>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</si>
  <si>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</si>
  <si>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</si>
  <si>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</si>
  <si>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</si>
  <si>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</si>
  <si>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</si>
  <si>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</si>
  <si>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</si>
  <si>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</si>
  <si>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</si>
  <si>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</si>
  <si>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</si>
  <si>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</si>
  <si>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</si>
  <si>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</si>
  <si>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</si>
  <si>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</si>
  <si>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</si>
  <si>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</si>
  <si>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</si>
  <si>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</si>
  <si>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</si>
  <si>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</si>
  <si>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</si>
  <si>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</si>
  <si>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</si>
  <si>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</si>
  <si>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</si>
  <si>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</si>
  <si>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</si>
  <si>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</si>
  <si>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</si>
  <si>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</si>
  <si>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</si>
  <si>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</si>
  <si>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</si>
  <si>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</si>
  <si>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</si>
  <si>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</si>
  <si>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</si>
  <si>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</si>
  <si>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</si>
  <si>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</si>
  <si>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</si>
  <si>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</si>
  <si>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</si>
  <si>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</si>
  <si>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</si>
  <si>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</si>
  <si>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</si>
  <si>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</si>
  <si>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</si>
  <si>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</si>
  <si>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</si>
  <si>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</si>
  <si>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</si>
  <si>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</si>
  <si>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</si>
  <si>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</si>
  <si>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</si>
  <si>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</si>
  <si>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</si>
  <si>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</si>
  <si>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</si>
  <si>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</si>
  <si>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</si>
  <si>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</si>
  <si>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</si>
  <si>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</si>
  <si>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</si>
  <si>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</si>
  <si>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</si>
  <si>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</si>
  <si>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</si>
  <si>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</si>
  <si>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</si>
  <si>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</si>
  <si>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</si>
  <si>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</si>
  <si>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</si>
  <si>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</si>
  <si>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</si>
  <si>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</si>
  <si>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</si>
  <si>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</si>
  <si>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</si>
  <si>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</si>
  <si>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</si>
  <si>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</si>
  <si>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</si>
  <si>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</si>
  <si>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</si>
  <si>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</si>
  <si>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</si>
  <si>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</si>
  <si>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</si>
  <si>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</si>
  <si>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</si>
  <si>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</si>
  <si>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</si>
  <si>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</si>
  <si>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</si>
  <si>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</si>
  <si>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</si>
  <si>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</si>
  <si>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</si>
  <si>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</si>
  <si>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</si>
  <si>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</si>
  <si>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</si>
  <si>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</si>
  <si>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</si>
  <si>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</si>
  <si>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</si>
  <si>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</si>
  <si>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</si>
  <si>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</si>
  <si>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</si>
  <si>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</si>
  <si>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</si>
  <si>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</si>
  <si>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</si>
  <si>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</si>
  <si>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</si>
  <si>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</si>
  <si>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</si>
  <si>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</si>
  <si>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</si>
  <si>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</si>
  <si>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</si>
  <si>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</si>
  <si>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</si>
  <si>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</si>
  <si>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</si>
  <si>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</si>
  <si>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</si>
  <si>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</si>
  <si>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</si>
  <si>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</si>
  <si>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</si>
  <si>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</si>
  <si>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</si>
  <si>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</si>
  <si>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</si>
  <si>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</si>
  <si>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</si>
  <si>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</si>
  <si>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</si>
  <si>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</si>
  <si>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</si>
  <si>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</si>
  <si>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</si>
  <si>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</si>
  <si>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</si>
  <si>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</si>
  <si>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</si>
  <si>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</si>
  <si>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</si>
  <si>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</si>
  <si>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</si>
  <si>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</si>
  <si>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</si>
  <si>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</si>
  <si>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</si>
  <si>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</si>
  <si>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</si>
  <si>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</si>
  <si>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</si>
  <si>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</si>
  <si>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</si>
  <si>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</si>
  <si>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</si>
  <si>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</si>
  <si>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</si>
  <si>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</si>
  <si>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</si>
  <si>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</si>
  <si>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</si>
  <si>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</si>
  <si>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</si>
  <si>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</si>
  <si>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</si>
  <si>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</si>
  <si>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</si>
  <si>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</si>
  <si>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</si>
  <si>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</si>
  <si>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</si>
  <si>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</si>
  <si>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</si>
  <si>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</si>
  <si>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</si>
  <si>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</si>
  <si>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</si>
  <si>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</si>
  <si>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</si>
  <si>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</si>
  <si>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</si>
  <si>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</si>
  <si>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</si>
  <si>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</si>
  <si>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</si>
  <si>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</si>
  <si>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</si>
  <si>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</si>
  <si>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</si>
  <si>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</si>
  <si>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</si>
  <si>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</si>
  <si>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</si>
  <si>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</si>
  <si>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</si>
  <si>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</si>
  <si>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</si>
  <si>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</si>
  <si>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</si>
  <si>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</si>
  <si>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</si>
  <si>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</si>
  <si>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</si>
  <si>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</si>
  <si>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</si>
  <si>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</si>
  <si>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</si>
  <si>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</si>
  <si>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</si>
  <si>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</si>
  <si>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</si>
  <si>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</si>
  <si>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</si>
  <si>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</si>
  <si>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</si>
  <si>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</si>
  <si>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</si>
  <si>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</si>
  <si>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</si>
  <si>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</si>
  <si>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</si>
  <si>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</si>
  <si>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</si>
  <si>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</si>
  <si>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</si>
  <si>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</si>
  <si>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</si>
  <si>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</si>
  <si>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</si>
  <si>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</si>
  <si>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</si>
  <si>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</si>
  <si>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</si>
  <si>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</si>
  <si>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</si>
  <si>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</si>
  <si>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</si>
  <si>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</si>
  <si>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</si>
  <si>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</si>
  <si>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</si>
  <si>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</si>
  <si>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</si>
  <si>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</si>
  <si>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</si>
  <si>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</si>
  <si>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</si>
  <si>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</si>
  <si>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</si>
  <si>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</si>
  <si>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</si>
  <si>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</si>
  <si>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</si>
  <si>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</si>
  <si>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</si>
  <si>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</si>
  <si>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</si>
  <si>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</si>
  <si>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</si>
  <si>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</si>
  <si>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</si>
  <si>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</si>
  <si>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</si>
  <si>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</si>
  <si>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</si>
  <si>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</si>
  <si>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</si>
  <si>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</si>
  <si>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</si>
  <si>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</si>
  <si>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</si>
  <si>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</si>
  <si>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</si>
  <si>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</si>
  <si>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</si>
  <si>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</si>
  <si>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</si>
  <si>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</si>
  <si>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</si>
  <si>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</si>
  <si>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</si>
  <si>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</si>
  <si>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</si>
  <si>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</si>
  <si>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</si>
  <si>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</si>
  <si>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</si>
  <si>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</si>
  <si>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</si>
  <si>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</si>
  <si>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</si>
  <si>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</si>
  <si>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</si>
  <si>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</si>
  <si>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</si>
  <si>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</si>
  <si>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</si>
  <si>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</si>
  <si>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</si>
  <si>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</si>
  <si>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</si>
  <si>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</si>
  <si>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</si>
  <si>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</si>
  <si>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</si>
  <si>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</si>
  <si>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</si>
  <si>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</si>
  <si>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</si>
  <si>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</si>
  <si>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</si>
  <si>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</si>
  <si>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</si>
  <si>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</si>
  <si>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</si>
  <si>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</si>
  <si>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</si>
  <si>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</si>
  <si>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</si>
  <si>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</si>
  <si>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</si>
  <si>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</si>
  <si>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</si>
  <si>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</si>
  <si>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</si>
  <si>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</si>
  <si>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</si>
  <si>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</si>
  <si>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</si>
  <si>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</si>
  <si>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</si>
  <si>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</si>
  <si>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</si>
  <si>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</si>
  <si>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</si>
  <si>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</si>
  <si>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</si>
  <si>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</si>
  <si>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</si>
  <si>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</si>
  <si>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</si>
  <si>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</si>
  <si>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</si>
  <si>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</si>
  <si>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</si>
  <si>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</si>
  <si>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</si>
  <si>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</si>
  <si>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</si>
  <si>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</si>
  <si>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</si>
  <si>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</si>
  <si>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</si>
  <si>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</si>
  <si>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</si>
  <si>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</si>
  <si>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</si>
  <si>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</si>
  <si>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</si>
  <si>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</si>
  <si>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</si>
  <si>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</si>
  <si>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</si>
  <si>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</si>
  <si>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</si>
  <si>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</si>
  <si>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</si>
  <si>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</si>
  <si>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</si>
  <si>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</si>
  <si>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</si>
  <si>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</si>
  <si>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</si>
  <si>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</si>
  <si>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</si>
  <si>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</si>
  <si>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</si>
  <si>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</si>
  <si>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</si>
  <si>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</si>
  <si>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</si>
  <si>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</si>
  <si>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</si>
  <si>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</si>
  <si>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</si>
  <si>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</si>
  <si>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</si>
  <si>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</si>
  <si>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</si>
  <si>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</si>
  <si>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</si>
  <si>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</si>
  <si>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</si>
  <si>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</si>
  <si>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</si>
  <si>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</si>
  <si>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</si>
  <si>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</si>
  <si>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</si>
  <si>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</si>
  <si>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</si>
  <si>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</si>
  <si>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</si>
  <si>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</si>
  <si>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</si>
  <si>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</si>
  <si>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</si>
  <si>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</si>
  <si>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</si>
  <si>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</si>
  <si>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</si>
  <si>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</si>
  <si>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</si>
  <si>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</si>
  <si>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</si>
  <si>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</si>
  <si>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</si>
  <si>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</si>
  <si>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</si>
  <si>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</si>
  <si>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</si>
  <si>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</si>
  <si>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</si>
  <si>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</si>
  <si>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</si>
  <si>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</si>
  <si>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</si>
  <si>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</si>
  <si>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</si>
  <si>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</si>
  <si>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</si>
  <si>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</si>
  <si>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</si>
  <si>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</si>
  <si>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</si>
  <si>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</si>
  <si>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</si>
  <si>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</si>
  <si>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</si>
  <si>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</si>
  <si>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</si>
  <si>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</si>
  <si>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</si>
  <si>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</si>
  <si>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</si>
  <si>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</si>
  <si>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</si>
  <si>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</si>
  <si>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</si>
  <si>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</si>
  <si>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</si>
  <si>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</si>
  <si>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</si>
  <si>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</si>
  <si>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</si>
  <si>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</si>
  <si>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</si>
  <si>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</si>
  <si>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</si>
  <si>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</si>
  <si>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</si>
  <si>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</si>
  <si>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</si>
  <si>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</si>
  <si>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</si>
  <si>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</si>
  <si>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</si>
  <si>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</si>
  <si>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</si>
  <si>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</si>
  <si>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</si>
  <si>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</si>
  <si>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</si>
  <si>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</si>
  <si>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</si>
  <si>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</si>
  <si>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</si>
  <si>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</si>
  <si>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</si>
  <si>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</si>
  <si>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</si>
  <si>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</si>
  <si>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</si>
  <si>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</si>
  <si>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</si>
  <si>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</si>
  <si>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</si>
  <si>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</si>
  <si>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</si>
  <si>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</si>
  <si>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</si>
  <si>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</si>
  <si>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</si>
  <si>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</si>
  <si>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</si>
  <si>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</si>
  <si>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</si>
  <si>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</si>
  <si>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</si>
  <si>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</si>
  <si>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</si>
  <si>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</si>
  <si>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</si>
  <si>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</si>
  <si>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</si>
  <si>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</si>
  <si>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</si>
  <si>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</si>
  <si>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</si>
  <si>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</si>
  <si>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</si>
  <si>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</si>
  <si>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</si>
  <si>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</si>
  <si>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</si>
  <si>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</si>
  <si>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</si>
  <si>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</si>
  <si>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</si>
  <si>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</si>
  <si>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</si>
  <si>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</si>
  <si>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</si>
  <si>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</si>
  <si>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</si>
  <si>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</si>
  <si>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</si>
  <si>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</si>
  <si>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</si>
  <si>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</si>
  <si>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</si>
  <si>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</si>
  <si>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</si>
  <si>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</si>
  <si>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</si>
  <si>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</si>
  <si>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</si>
  <si>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</si>
  <si>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</si>
  <si>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</si>
  <si>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</si>
  <si>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</si>
  <si>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</si>
  <si>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</si>
  <si>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</si>
  <si>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</si>
  <si>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</si>
  <si>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</si>
  <si>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</si>
  <si>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</si>
  <si>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</si>
  <si>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</si>
  <si>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</si>
  <si>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</si>
  <si>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</si>
  <si>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</si>
  <si>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</si>
  <si>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</si>
  <si>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</si>
  <si>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</si>
  <si>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</si>
  <si>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</si>
  <si>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</si>
  <si>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</si>
  <si>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</si>
  <si>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</si>
  <si>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</si>
  <si>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</si>
  <si>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</si>
  <si>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</si>
  <si>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</si>
  <si>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</si>
  <si>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</si>
  <si>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</si>
  <si>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</si>
  <si>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</si>
  <si>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</si>
  <si>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</si>
  <si>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</si>
  <si>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</si>
  <si>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</si>
  <si>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</si>
  <si>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</si>
  <si>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</si>
  <si>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</si>
  <si>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</si>
  <si>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</si>
  <si>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</si>
  <si>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</si>
  <si>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</si>
  <si>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</si>
  <si>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</si>
  <si>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</si>
  <si>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</si>
  <si>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</si>
  <si>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</si>
  <si>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</si>
  <si>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</si>
  <si>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</si>
  <si>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</si>
  <si>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</si>
  <si>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</si>
  <si>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</si>
  <si>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</si>
  <si>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</si>
  <si>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</si>
  <si>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</si>
  <si>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</si>
  <si>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</si>
  <si>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</si>
  <si>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</si>
  <si>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</si>
  <si>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</si>
  <si>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</si>
  <si>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</si>
  <si>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</si>
  <si>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</si>
  <si>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</si>
  <si>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</si>
  <si>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</si>
  <si>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</si>
  <si>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</si>
  <si>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</si>
  <si>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</si>
  <si>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</si>
  <si>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</si>
  <si>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</si>
  <si>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</si>
  <si>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</si>
  <si>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</si>
  <si>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</si>
  <si>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</si>
  <si>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</si>
  <si>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</si>
  <si>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</si>
  <si>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</si>
  <si>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</si>
  <si>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</si>
  <si>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</si>
  <si>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</si>
  <si>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</si>
  <si>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</si>
  <si>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</si>
  <si>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</si>
  <si>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</si>
  <si>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</si>
  <si>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</si>
  <si>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</si>
  <si>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</si>
  <si>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</si>
  <si>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</si>
  <si>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</si>
  <si>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</si>
  <si>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</si>
  <si>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</si>
  <si>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</si>
  <si>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</si>
  <si>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</si>
  <si>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</si>
  <si>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</si>
  <si>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</si>
  <si>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</si>
  <si>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</si>
  <si>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</si>
  <si>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</si>
  <si>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</si>
  <si>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</si>
  <si>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</si>
  <si>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</si>
  <si>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</si>
  <si>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</si>
  <si>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</si>
  <si>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</si>
  <si>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</si>
  <si>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</si>
  <si>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</si>
  <si>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</si>
  <si>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</si>
  <si>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</si>
  <si>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</si>
  <si>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</si>
  <si>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</si>
  <si>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</si>
  <si>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</si>
  <si>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</si>
  <si>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</si>
  <si>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</si>
  <si>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</si>
  <si>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</si>
  <si>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</si>
  <si>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</si>
  <si>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</si>
  <si>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</si>
  <si>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</si>
  <si>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</si>
  <si>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</si>
  <si>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</si>
  <si>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</si>
  <si>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</si>
  <si>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</si>
  <si>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</si>
  <si>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</si>
  <si>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</si>
  <si>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</si>
  <si>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</si>
  <si>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</si>
  <si>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</si>
  <si>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</si>
  <si>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</si>
  <si>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</si>
  <si>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</si>
  <si>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</si>
  <si>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</si>
  <si>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</si>
  <si>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</si>
  <si>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</si>
  <si>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</si>
  <si>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</si>
  <si>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</si>
  <si>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</si>
  <si>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</si>
  <si>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</si>
  <si>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</si>
  <si>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</si>
  <si>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</si>
  <si>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</si>
  <si>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</si>
  <si>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</si>
  <si>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</si>
  <si>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</si>
  <si>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</si>
  <si>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</si>
  <si>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</si>
  <si>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</si>
  <si>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</si>
  <si>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</si>
  <si>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</si>
  <si>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</si>
  <si>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</si>
  <si>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</si>
  <si>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</si>
  <si>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</si>
  <si>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</si>
  <si>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</si>
  <si>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</si>
  <si>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</si>
  <si>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</si>
  <si>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</si>
  <si>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</si>
  <si>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</si>
  <si>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</si>
  <si>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</si>
  <si>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</si>
  <si>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</si>
  <si>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</si>
  <si>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</si>
  <si>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</si>
  <si>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</si>
  <si>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</si>
  <si>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</si>
  <si>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</si>
  <si>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</si>
  <si>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</si>
  <si>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</si>
  <si>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</si>
  <si>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</si>
  <si>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</si>
  <si>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</si>
  <si>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</si>
  <si>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</si>
  <si>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</si>
  <si>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</si>
  <si>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</si>
  <si>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</si>
  <si>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</si>
  <si>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</si>
  <si>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</si>
  <si>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</si>
  <si>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</si>
  <si>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</si>
  <si>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</si>
  <si>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</si>
  <si>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</si>
  <si>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</si>
  <si>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</si>
  <si>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</si>
  <si>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</si>
  <si>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</si>
  <si>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</si>
  <si>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</si>
  <si>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</si>
  <si>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</si>
  <si>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</si>
  <si>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</si>
  <si>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</si>
  <si>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</si>
  <si>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</si>
  <si>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</si>
  <si>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</si>
  <si>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</si>
  <si>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</si>
  <si>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</si>
  <si>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</si>
  <si>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</si>
  <si>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</si>
  <si>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</si>
  <si>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</si>
  <si>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</si>
  <si>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</si>
  <si>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</si>
  <si>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</si>
  <si>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</si>
  <si>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</si>
  <si>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</si>
  <si>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</si>
  <si>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</si>
  <si>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</si>
  <si>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</si>
  <si>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</si>
  <si>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</si>
  <si>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</si>
  <si>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</si>
  <si>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</si>
  <si>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</si>
  <si>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</si>
  <si>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</si>
  <si>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</si>
  <si>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</si>
  <si>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</si>
  <si>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</si>
  <si>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</si>
  <si>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</si>
  <si>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</si>
  <si>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</si>
  <si>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</si>
  <si>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</si>
  <si>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</si>
  <si>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</si>
  <si>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</si>
  <si>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</si>
  <si>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</si>
  <si>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</si>
  <si>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</si>
  <si>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</si>
  <si>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</si>
  <si>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</si>
  <si>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</si>
  <si>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</si>
  <si>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</si>
  <si>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</si>
  <si>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</si>
  <si>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</si>
  <si>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</si>
  <si>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</si>
  <si>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</si>
  <si>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</si>
  <si>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</si>
  <si>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</si>
  <si>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</si>
  <si>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</si>
  <si>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</si>
  <si>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</si>
  <si>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</si>
  <si>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</si>
  <si>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</si>
  <si>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</si>
  <si>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</si>
  <si>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</si>
  <si>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</si>
  <si>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</si>
  <si>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</si>
  <si>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</si>
  <si>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</si>
  <si>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</si>
  <si>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</si>
  <si>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</si>
  <si>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</si>
  <si>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</si>
  <si>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</si>
  <si>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</si>
  <si>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</si>
  <si>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</si>
  <si>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</si>
  <si>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</si>
  <si>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</si>
  <si>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</si>
  <si>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</si>
  <si>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</si>
  <si>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</si>
  <si>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</si>
  <si>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</si>
  <si>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</si>
  <si>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</si>
  <si>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</si>
  <si>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</si>
  <si>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</si>
  <si>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</si>
  <si>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</si>
  <si>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</si>
  <si>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</si>
  <si>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</si>
  <si>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</si>
  <si>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</si>
  <si>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</si>
  <si>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</si>
  <si>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</si>
  <si>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</si>
  <si>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</si>
  <si>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</si>
  <si>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</si>
  <si>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</si>
  <si>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</si>
  <si>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</si>
  <si>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</si>
  <si>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</si>
  <si>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</si>
  <si>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</si>
  <si>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</si>
  <si>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</si>
  <si>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</si>
  <si>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</si>
  <si>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</si>
  <si>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</si>
  <si>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</si>
  <si>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</si>
  <si>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</si>
  <si>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</si>
  <si>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</si>
  <si>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</si>
  <si>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</si>
  <si>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</si>
  <si>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</si>
  <si>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</si>
  <si>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</si>
  <si>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</si>
  <si>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</si>
  <si>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</si>
  <si>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</si>
  <si>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</si>
  <si>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</si>
  <si>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</si>
  <si>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</si>
  <si>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</si>
  <si>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</si>
  <si>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</si>
  <si>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</si>
  <si>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</si>
  <si>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</si>
  <si>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</si>
  <si>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</si>
  <si>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</si>
  <si>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</si>
  <si>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</si>
  <si>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</si>
  <si>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</si>
  <si>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</si>
  <si>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</si>
  <si>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</si>
  <si>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</si>
  <si>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</si>
  <si>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</si>
  <si>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</si>
  <si>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</si>
  <si>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</si>
  <si>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</si>
  <si>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</si>
  <si>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</si>
  <si>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</si>
  <si>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</si>
  <si>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</si>
  <si>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</si>
  <si>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</si>
  <si>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</si>
  <si>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</si>
  <si>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</si>
  <si>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</si>
  <si>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</si>
  <si>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</si>
  <si>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</si>
  <si>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</si>
  <si>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</si>
  <si>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</si>
  <si>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</si>
  <si>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</si>
  <si>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</si>
  <si>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</si>
  <si>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</si>
  <si>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</si>
  <si>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</si>
  <si>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</si>
  <si>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</si>
  <si>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</si>
  <si>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</si>
  <si>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</si>
  <si>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</si>
  <si>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</si>
  <si>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</si>
  <si>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</si>
  <si>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</si>
  <si>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</si>
  <si>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</si>
  <si>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</si>
  <si>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</si>
  <si>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</si>
  <si>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</si>
  <si>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</si>
  <si>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</si>
  <si>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</si>
  <si>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</si>
  <si>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</si>
  <si>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</si>
  <si>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</si>
  <si>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</si>
  <si>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</si>
  <si>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</si>
  <si>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</si>
  <si>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</si>
  <si>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</si>
  <si>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</si>
  <si>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</si>
  <si>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</si>
  <si>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</si>
  <si>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</si>
  <si>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</si>
  <si>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</si>
  <si>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</si>
  <si>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</si>
  <si>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</si>
  <si>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</si>
  <si>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</si>
  <si>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</si>
  <si>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</si>
  <si>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</si>
  <si>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</si>
  <si>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</si>
  <si>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</si>
  <si>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</si>
  <si>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</si>
  <si>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</si>
  <si>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</si>
  <si>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</si>
  <si>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</si>
  <si>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</si>
  <si>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</si>
  <si>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</si>
  <si>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</si>
  <si>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</si>
  <si>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</si>
  <si>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</si>
  <si>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</si>
  <si>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</si>
  <si>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</si>
  <si>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</si>
  <si>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</si>
  <si>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</si>
  <si>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</si>
  <si>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</si>
  <si>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</si>
  <si>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</si>
  <si>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</si>
  <si>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</si>
  <si>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</si>
  <si>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</si>
  <si>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</si>
  <si>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</si>
  <si>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</si>
  <si>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</si>
  <si>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</si>
  <si>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</si>
  <si>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</si>
  <si>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</si>
  <si>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</si>
  <si>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</si>
  <si>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</si>
  <si>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</si>
  <si>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</si>
  <si>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</si>
  <si>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</si>
  <si>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</si>
  <si>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</si>
  <si>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</si>
  <si>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</si>
  <si>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</si>
  <si>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</si>
  <si>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</si>
  <si>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</si>
  <si>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</si>
  <si>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</si>
  <si>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</si>
  <si>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</si>
  <si>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</si>
  <si>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</si>
  <si>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</si>
  <si>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</si>
  <si>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</si>
  <si>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</si>
  <si>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</si>
  <si>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</si>
  <si>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</si>
  <si>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</si>
  <si>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</si>
  <si>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</si>
  <si>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</si>
  <si>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</si>
  <si>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</si>
  <si>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</si>
  <si>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</si>
  <si>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</si>
  <si>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</si>
  <si>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</si>
  <si>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</si>
  <si>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</si>
  <si>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</si>
  <si>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</si>
  <si>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</si>
  <si>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</si>
  <si>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</si>
  <si>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</si>
  <si>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</si>
  <si>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</si>
  <si>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</si>
  <si>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</si>
  <si>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</si>
  <si>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</si>
  <si>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</si>
  <si>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</si>
  <si>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</si>
  <si>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</si>
  <si>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</si>
  <si>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</si>
  <si>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</si>
  <si>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</si>
  <si>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</si>
  <si>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</si>
  <si>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</si>
  <si>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</si>
  <si>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</si>
  <si>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</si>
  <si>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</si>
  <si>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</si>
  <si>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</si>
  <si>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</si>
  <si>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</si>
  <si>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</si>
  <si>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</si>
  <si>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</si>
  <si>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</si>
  <si>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</si>
  <si>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</si>
  <si>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</si>
  <si>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</si>
  <si>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</si>
  <si>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</si>
  <si>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</si>
  <si>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</si>
  <si>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</si>
  <si>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</si>
  <si>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</si>
  <si>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</si>
  <si>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</si>
  <si>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</si>
  <si>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</si>
  <si>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</si>
  <si>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</si>
  <si>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</si>
  <si>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</si>
  <si>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</si>
  <si>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</si>
  <si>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</si>
  <si>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</si>
  <si>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</si>
  <si>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</si>
  <si>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</si>
  <si>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</si>
  <si>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</si>
  <si>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</si>
  <si>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</si>
  <si>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</si>
  <si>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</si>
  <si>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</si>
  <si>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</si>
  <si>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</si>
  <si>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</si>
  <si>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</si>
  <si>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</si>
  <si>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</si>
  <si>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</si>
  <si>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</si>
  <si>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</si>
  <si>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</si>
  <si>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</si>
  <si>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</si>
  <si>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</si>
  <si>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</si>
  <si>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</si>
  <si>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</si>
  <si>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</si>
  <si>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</si>
  <si>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</si>
  <si>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</si>
  <si>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</si>
  <si>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</si>
  <si>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</si>
  <si>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</si>
  <si>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</si>
  <si>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</si>
  <si>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</si>
  <si>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</si>
  <si>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</si>
  <si>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</si>
  <si>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</si>
  <si>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</si>
  <si>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</si>
  <si>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</si>
  <si>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</si>
  <si>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</si>
  <si>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</si>
  <si>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</si>
  <si>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</si>
  <si>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</si>
  <si>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</si>
  <si>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</si>
  <si>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</si>
  <si>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</si>
  <si>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</si>
  <si>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</si>
  <si>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</si>
  <si>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</si>
  <si>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</si>
  <si>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</si>
  <si>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</si>
  <si>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</si>
  <si>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</si>
  <si>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</si>
  <si>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</si>
  <si>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</si>
  <si>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</si>
  <si>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</si>
  <si>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</si>
  <si>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</si>
  <si>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</si>
  <si>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</si>
  <si>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</si>
  <si>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</si>
  <si>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</si>
  <si>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</si>
  <si>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</si>
  <si>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</si>
  <si>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</si>
  <si>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</si>
  <si>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</si>
  <si>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</si>
  <si>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</si>
  <si>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</si>
  <si>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</si>
  <si>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</si>
  <si>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</si>
  <si>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</si>
  <si>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</si>
  <si>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</si>
  <si>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</si>
  <si>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</si>
  <si>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</si>
  <si>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</si>
  <si>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</si>
  <si>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</si>
  <si>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</si>
  <si>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</si>
  <si>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</si>
  <si>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</si>
  <si>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</si>
  <si>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</si>
  <si>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</si>
  <si>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</si>
  <si>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</si>
  <si>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</si>
  <si>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</si>
  <si>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</si>
  <si>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</si>
  <si>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</si>
  <si>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</si>
  <si>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</si>
  <si>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</si>
  <si>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</si>
  <si>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</si>
  <si>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</si>
  <si>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</si>
  <si>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</si>
  <si>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</si>
  <si>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</si>
  <si>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</si>
  <si>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</si>
  <si>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</si>
  <si>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</si>
  <si>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</si>
  <si>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</si>
  <si>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</si>
  <si>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</si>
  <si>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</si>
  <si>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</si>
  <si>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</si>
  <si>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</si>
  <si>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</si>
  <si>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</si>
  <si>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</si>
  <si>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</si>
  <si>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</si>
  <si>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</si>
  <si>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</si>
  <si>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</si>
  <si>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</si>
  <si>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</si>
  <si>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</si>
  <si>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</si>
  <si>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</si>
  <si>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</si>
  <si>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</si>
  <si>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</si>
  <si>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</si>
  <si>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</si>
  <si>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</si>
  <si>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</si>
  <si>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</si>
  <si>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</si>
  <si>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</si>
  <si>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</si>
  <si>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</si>
  <si>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</si>
  <si>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</si>
  <si>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</si>
  <si>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</si>
  <si>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</si>
  <si>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</si>
  <si>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</si>
  <si>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</si>
  <si>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</si>
  <si>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</si>
  <si>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</si>
  <si>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</si>
  <si>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</si>
  <si>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</si>
  <si>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</si>
  <si>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</si>
  <si>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</si>
  <si>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</si>
  <si>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</si>
  <si>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</si>
  <si>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</si>
  <si>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</si>
  <si>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</si>
  <si>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</si>
  <si>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</si>
  <si>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</si>
  <si>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</si>
  <si>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</si>
  <si>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</si>
  <si>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</si>
  <si>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</si>
  <si>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</si>
  <si>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</si>
  <si>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</si>
  <si>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</si>
  <si>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</si>
  <si>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</si>
  <si>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</si>
  <si>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</si>
  <si>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</si>
  <si>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</si>
  <si>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</si>
  <si>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</si>
  <si>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</si>
  <si>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</si>
  <si>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</si>
  <si>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</si>
  <si>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</si>
  <si>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</si>
  <si>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</si>
  <si>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</si>
  <si>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</si>
  <si>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</si>
  <si>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</si>
  <si>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</si>
  <si>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</si>
  <si>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</si>
  <si>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</si>
  <si>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</si>
  <si>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</si>
  <si>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</si>
  <si>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</si>
  <si>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</si>
  <si>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</si>
  <si>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</si>
  <si>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</si>
  <si>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</si>
  <si>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</si>
  <si>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</si>
  <si>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</si>
  <si>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</si>
  <si>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</si>
  <si>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</si>
  <si>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</si>
  <si>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</si>
  <si>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</si>
  <si>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</si>
  <si>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</si>
  <si>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</si>
  <si>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</si>
  <si>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</si>
  <si>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</si>
  <si>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</si>
  <si>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</si>
  <si>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</si>
  <si>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</si>
  <si>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</si>
  <si>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</si>
  <si>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</si>
  <si>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</si>
  <si>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</si>
  <si>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</si>
  <si>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</si>
  <si>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</si>
  <si>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</si>
  <si>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</si>
  <si>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</si>
  <si>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</si>
  <si>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</si>
  <si>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</si>
  <si>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</si>
  <si>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</si>
  <si>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</si>
  <si>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</si>
  <si>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</si>
  <si>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</si>
  <si>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</si>
  <si>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</si>
  <si>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</si>
  <si>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</si>
  <si>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</si>
  <si>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</si>
  <si>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</si>
  <si>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</si>
  <si>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</si>
  <si>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</si>
  <si>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</si>
  <si>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</si>
  <si>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</si>
  <si>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</si>
  <si>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</si>
  <si>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</si>
  <si>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</si>
  <si>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</si>
  <si>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</si>
  <si>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</si>
  <si>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</si>
  <si>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</si>
  <si>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</si>
  <si>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</si>
  <si>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</si>
  <si>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</si>
  <si>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</si>
  <si>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</si>
  <si>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</si>
  <si>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</si>
  <si>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</si>
  <si>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</si>
  <si>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</si>
  <si>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</si>
  <si>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</si>
  <si>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</si>
  <si>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</si>
  <si>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</si>
  <si>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</si>
  <si>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</si>
  <si>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</si>
  <si>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</si>
  <si>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</si>
  <si>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</si>
  <si>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</si>
  <si>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</si>
  <si>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</si>
  <si>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</si>
  <si>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</si>
  <si>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</si>
  <si>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</si>
  <si>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</si>
  <si>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</si>
  <si>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</si>
  <si>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</si>
  <si>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</si>
  <si>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</si>
  <si>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</si>
  <si>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</si>
  <si>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</si>
  <si>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</si>
  <si>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</si>
  <si>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</si>
  <si>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</si>
  <si>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</si>
  <si>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</si>
  <si>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</si>
  <si>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</si>
  <si>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</si>
  <si>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</si>
  <si>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</si>
  <si>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</si>
  <si>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</si>
  <si>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</si>
  <si>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</si>
  <si>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</si>
  <si>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</si>
  <si>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</si>
  <si>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</si>
  <si>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</si>
  <si>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</si>
  <si>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</si>
  <si>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</si>
  <si>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</si>
  <si>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</si>
  <si>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</si>
  <si>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</si>
  <si>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</si>
  <si>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</si>
  <si>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</si>
  <si>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</si>
  <si>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</si>
  <si>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</si>
  <si>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</si>
  <si>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</si>
  <si>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</si>
  <si>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</si>
  <si>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</si>
  <si>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</si>
  <si>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</si>
  <si>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</si>
  <si>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</si>
  <si>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</si>
  <si>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</si>
  <si>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</si>
  <si>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</si>
  <si>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</si>
  <si>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</si>
  <si>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</si>
  <si>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</si>
  <si>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</si>
  <si>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</si>
  <si>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</si>
  <si>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</si>
  <si>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</si>
  <si>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</si>
  <si>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</si>
  <si>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</si>
  <si>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</si>
  <si>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</si>
  <si>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</si>
  <si>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</si>
  <si>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</si>
  <si>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</si>
  <si>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</si>
  <si>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</si>
  <si>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</si>
  <si>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</si>
  <si>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</si>
  <si>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</si>
  <si>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</si>
  <si>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</si>
  <si>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</si>
  <si>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</si>
  <si>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</si>
  <si>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</si>
  <si>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</si>
  <si>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</si>
  <si>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</si>
  <si>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</si>
  <si>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</si>
  <si>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</si>
  <si>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</si>
  <si>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</si>
  <si>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</si>
  <si>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</si>
  <si>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</si>
  <si>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</si>
  <si>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</si>
  <si>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</si>
  <si>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</si>
  <si>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</si>
  <si>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</si>
  <si>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</si>
  <si>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</si>
  <si>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</si>
  <si>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</si>
  <si>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</si>
  <si>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</si>
  <si>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</si>
  <si>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</si>
  <si>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</si>
  <si>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</si>
  <si>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</si>
  <si>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</si>
  <si>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</si>
  <si>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</si>
  <si>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</si>
  <si>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</si>
  <si>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</si>
  <si>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</si>
  <si>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</si>
  <si>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</si>
  <si>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</si>
  <si>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</si>
  <si>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</si>
  <si>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</si>
  <si>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</si>
  <si>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</si>
  <si>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</si>
  <si>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</si>
  <si>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</si>
  <si>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</si>
  <si>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</si>
  <si>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</si>
  <si>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</si>
  <si>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</si>
  <si>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</si>
  <si>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</si>
  <si>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</si>
  <si>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</si>
  <si>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</si>
  <si>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</si>
  <si>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</si>
  <si>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</si>
  <si>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</si>
  <si>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</si>
  <si>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</si>
  <si>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</si>
  <si>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</si>
  <si>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</si>
  <si>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</si>
  <si>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</si>
  <si>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</si>
  <si>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</si>
  <si>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</si>
  <si>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</si>
  <si>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</si>
  <si>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</si>
  <si>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</si>
  <si>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</si>
  <si>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</si>
  <si>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</si>
  <si>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</si>
  <si>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</si>
  <si>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</si>
  <si>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</si>
  <si>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</si>
  <si>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</si>
  <si>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</si>
  <si>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</si>
  <si>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</si>
  <si>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</si>
  <si>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</si>
  <si>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</si>
  <si>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</si>
  <si>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</si>
  <si>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</si>
  <si>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</si>
  <si>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</si>
  <si>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</si>
  <si>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</si>
  <si>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</si>
  <si>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</si>
  <si>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</si>
  <si>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</si>
  <si>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</si>
  <si>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</si>
  <si>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</si>
  <si>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</si>
  <si>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</si>
  <si>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</si>
  <si>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</si>
  <si>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</si>
  <si>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</si>
  <si>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</si>
  <si>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</si>
  <si>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</si>
  <si>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</si>
  <si>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</si>
  <si>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</si>
  <si>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</si>
  <si>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</si>
  <si>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</si>
  <si>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</si>
  <si>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</si>
  <si>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</si>
  <si>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</si>
  <si>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</si>
  <si>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</si>
  <si>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</si>
  <si>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</si>
  <si>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</si>
  <si>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</si>
  <si>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</si>
  <si>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</si>
  <si>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</si>
  <si>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</si>
  <si>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</si>
  <si>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</si>
  <si>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</si>
  <si>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</si>
  <si>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</si>
  <si>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</si>
  <si>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</si>
  <si>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</si>
  <si>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</si>
  <si>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</si>
  <si>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</si>
  <si>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</si>
  <si>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</si>
  <si>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</si>
  <si>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</si>
  <si>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</si>
  <si>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</si>
  <si>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</si>
  <si>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</si>
  <si>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</si>
  <si>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</si>
  <si>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</si>
  <si>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</si>
  <si>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</si>
  <si>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</si>
  <si>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</si>
  <si>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</si>
  <si>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</si>
  <si>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</si>
  <si>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</si>
  <si>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</si>
  <si>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</si>
  <si>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</si>
  <si>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</si>
  <si>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</si>
  <si>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</si>
  <si>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</si>
  <si>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</si>
  <si>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</si>
  <si>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</si>
  <si>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</si>
  <si>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</si>
  <si>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</si>
  <si>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</si>
  <si>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</si>
  <si>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</si>
  <si>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</si>
  <si>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</si>
  <si>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</si>
  <si>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</si>
  <si>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</si>
  <si>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</si>
  <si>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</si>
  <si>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</si>
  <si>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</si>
  <si>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</si>
  <si>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</si>
  <si>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</si>
  <si>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</si>
  <si>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</si>
  <si>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</si>
  <si>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</si>
  <si>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</si>
  <si>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</si>
  <si>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</si>
  <si>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</si>
  <si>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</si>
  <si>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</si>
  <si>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</si>
  <si>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</si>
  <si>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</si>
  <si>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</si>
  <si>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</si>
  <si>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</si>
  <si>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</si>
  <si>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</si>
  <si>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</si>
  <si>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</si>
  <si>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</si>
  <si>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</si>
  <si>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</si>
  <si>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</si>
  <si>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</si>
  <si>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</si>
  <si>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</si>
  <si>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</si>
  <si>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</si>
  <si>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</si>
  <si>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</si>
  <si>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</si>
  <si>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</si>
  <si>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</si>
  <si>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</si>
  <si>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</si>
  <si>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</si>
  <si>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</si>
  <si>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</si>
  <si>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</si>
  <si>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</si>
  <si>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</si>
  <si>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</si>
  <si>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</si>
  <si>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</si>
  <si>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</si>
  <si>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</si>
  <si>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</si>
  <si>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</si>
  <si>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</si>
  <si>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</si>
  <si>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</si>
  <si>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</si>
  <si>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</si>
  <si>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</si>
  <si>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</si>
  <si>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</si>
  <si>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</si>
  <si>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</si>
  <si>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</si>
  <si>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</si>
  <si>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</si>
  <si>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</si>
  <si>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</si>
  <si>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</si>
  <si>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</si>
  <si>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</si>
  <si>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</si>
  <si>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</si>
  <si>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</si>
  <si>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</si>
  <si>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</si>
  <si>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</si>
  <si>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</si>
  <si>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</si>
  <si>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</si>
  <si>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</si>
  <si>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</si>
  <si>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</si>
  <si>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</si>
  <si>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</si>
  <si>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</si>
  <si>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</si>
  <si>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</si>
  <si>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</si>
  <si>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</si>
  <si>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</si>
  <si>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</si>
  <si>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</si>
  <si>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</si>
  <si>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</si>
  <si>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</si>
  <si>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</si>
  <si>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</si>
  <si>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</si>
  <si>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</si>
  <si>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</si>
  <si>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</si>
  <si>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</si>
  <si>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</si>
  <si>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</si>
  <si>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</si>
  <si>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</si>
  <si>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</si>
  <si>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</si>
  <si>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</si>
  <si>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</si>
  <si>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</si>
  <si>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</si>
  <si>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</si>
  <si>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</si>
  <si>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</si>
  <si>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</si>
  <si>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</si>
  <si>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</si>
  <si>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</si>
  <si>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</si>
  <si>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</si>
  <si>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</si>
  <si>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</si>
  <si>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</si>
  <si>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</si>
  <si>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</si>
  <si>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</si>
  <si>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</si>
  <si>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</si>
  <si>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</si>
  <si>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</si>
  <si>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</si>
  <si>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</si>
  <si>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</si>
  <si>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</si>
  <si>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</si>
  <si>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</si>
  <si>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</si>
  <si>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</si>
  <si>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</si>
  <si>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</si>
  <si>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</si>
  <si>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</si>
  <si>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</si>
  <si>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</si>
  <si>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</si>
  <si>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</si>
  <si>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</si>
  <si>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</si>
  <si>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</si>
  <si>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</si>
  <si>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</si>
  <si>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</si>
  <si>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</si>
  <si>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</si>
  <si>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</si>
  <si>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</si>
  <si>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</si>
  <si>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</si>
  <si>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</si>
  <si>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</si>
  <si>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</si>
  <si>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</si>
  <si>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</si>
  <si>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</si>
  <si>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</si>
  <si>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</si>
  <si>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</si>
  <si>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</si>
  <si>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</si>
  <si>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</si>
  <si>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</si>
  <si>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</si>
  <si>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</si>
  <si>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</si>
  <si>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</si>
  <si>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</si>
  <si>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</si>
  <si>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</si>
  <si>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</si>
  <si>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</si>
  <si>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</si>
  <si>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</si>
  <si>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</si>
  <si>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</si>
  <si>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</si>
  <si>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</si>
  <si>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</si>
  <si>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</si>
  <si>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</si>
  <si>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</si>
  <si>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</si>
  <si>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</si>
  <si>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</si>
  <si>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</si>
  <si>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</si>
  <si>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</si>
  <si>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</si>
  <si>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</si>
  <si>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</si>
  <si>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</si>
  <si>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</si>
  <si>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</si>
  <si>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</si>
  <si>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</si>
  <si>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</si>
  <si>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</si>
  <si>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</si>
  <si>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</si>
  <si>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</si>
  <si>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</si>
  <si>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</si>
  <si>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</si>
  <si>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</si>
  <si>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</si>
  <si>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</si>
  <si>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</si>
  <si>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</si>
  <si>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</si>
  <si>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</si>
  <si>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</si>
  <si>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</si>
  <si>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</si>
  <si>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</si>
  <si>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</si>
  <si>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</si>
  <si>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</si>
  <si>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</si>
  <si>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</si>
  <si>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</si>
  <si>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</si>
  <si>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</si>
  <si>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</si>
  <si>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</si>
  <si>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</si>
  <si>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</si>
  <si>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</si>
  <si>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</si>
  <si>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</si>
  <si>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</si>
  <si>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</si>
  <si>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</si>
  <si>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</si>
  <si>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</si>
  <si>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</si>
  <si>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</si>
  <si>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</si>
  <si>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</si>
  <si>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</si>
  <si>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</si>
  <si>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</si>
  <si>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</si>
  <si>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</si>
  <si>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</si>
  <si>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</si>
  <si>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</si>
  <si>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</si>
  <si>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</si>
  <si>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</si>
  <si>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</si>
  <si>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</si>
  <si>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</si>
  <si>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</si>
  <si>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</si>
  <si>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</si>
  <si>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</si>
  <si>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</si>
  <si>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</si>
  <si>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</si>
  <si>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</si>
  <si>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</si>
  <si>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</si>
  <si>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</si>
  <si>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</si>
  <si>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</si>
  <si>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</si>
  <si>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</si>
  <si>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</si>
  <si>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</si>
  <si>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</si>
  <si>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</si>
  <si>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</si>
  <si>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</si>
  <si>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</si>
  <si>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</si>
  <si>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</si>
  <si>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</si>
  <si>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</si>
  <si>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</si>
  <si>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</si>
  <si>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</si>
  <si>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</si>
  <si>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</si>
  <si>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</si>
  <si>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</si>
  <si>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</si>
  <si>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</si>
  <si>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</si>
  <si>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</si>
  <si>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</si>
  <si>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</si>
  <si>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</si>
  <si>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</si>
  <si>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</si>
  <si>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</si>
  <si>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</si>
  <si>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</si>
  <si>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</si>
  <si>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</si>
  <si>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</si>
  <si>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</si>
  <si>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</si>
  <si>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</si>
  <si>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</si>
  <si>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</si>
  <si>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</si>
  <si>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</si>
  <si>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</si>
  <si>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</si>
  <si>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</si>
  <si>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</si>
  <si>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</si>
  <si>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</si>
  <si>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</si>
  <si>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</si>
  <si>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</si>
  <si>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</si>
  <si>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</si>
  <si>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</si>
  <si>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</si>
  <si>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</si>
  <si>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</si>
  <si>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</si>
  <si>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</si>
  <si>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</si>
  <si>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</si>
  <si>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</si>
  <si>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</si>
  <si>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</si>
  <si>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</si>
  <si>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</si>
  <si>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</si>
  <si>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</si>
  <si>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</si>
  <si>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</si>
  <si>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</si>
  <si>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</si>
  <si>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</si>
  <si>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</si>
  <si>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</si>
  <si>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</si>
  <si>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</si>
  <si>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</si>
  <si>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</si>
  <si>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</si>
  <si>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</si>
  <si>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</si>
  <si>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</si>
  <si>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</si>
  <si>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</si>
  <si>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</si>
  <si>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</si>
  <si>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</si>
  <si>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</si>
  <si>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</si>
  <si>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</si>
  <si>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</si>
  <si>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</si>
  <si>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</si>
  <si>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</si>
  <si>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</si>
  <si>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</si>
  <si>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</si>
  <si>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</si>
  <si>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</si>
  <si>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</si>
  <si>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</si>
  <si>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</si>
  <si>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</si>
  <si>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</si>
  <si>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</si>
  <si>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</si>
  <si>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</si>
  <si>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</si>
  <si>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</si>
  <si>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</si>
  <si>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</si>
  <si>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</si>
  <si>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</si>
  <si>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</si>
  <si>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</si>
  <si>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</si>
  <si>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</si>
  <si>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</si>
  <si>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</si>
  <si>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</si>
  <si>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</si>
  <si>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</si>
  <si>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</si>
  <si>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</si>
  <si>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</si>
  <si>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</si>
  <si>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</si>
  <si>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</si>
  <si>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</si>
  <si>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</si>
  <si>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</si>
  <si>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</si>
  <si>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</si>
  <si>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</si>
  <si>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</si>
  <si>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</si>
  <si>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</si>
  <si>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</si>
  <si>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</si>
  <si>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</si>
  <si>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</si>
  <si>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</si>
  <si>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</si>
  <si>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</si>
  <si>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</si>
  <si>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</si>
  <si>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</si>
  <si>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</si>
  <si>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</si>
  <si>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</si>
  <si>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</si>
  <si>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</si>
  <si>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</si>
  <si>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</si>
  <si>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</si>
  <si>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</si>
  <si>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</si>
  <si>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</si>
  <si>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</si>
  <si>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</si>
  <si>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</si>
  <si>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</si>
  <si>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</si>
  <si>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</si>
  <si>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</si>
  <si>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</si>
  <si>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</si>
  <si>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</si>
  <si>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</si>
  <si>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</si>
  <si>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</si>
  <si>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</si>
  <si>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</si>
  <si>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</si>
  <si>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</si>
  <si>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</si>
  <si>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</si>
  <si>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</si>
  <si>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</si>
  <si>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</si>
  <si>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</si>
  <si>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</si>
  <si>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</si>
  <si>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</si>
  <si>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</si>
  <si>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</si>
  <si>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</si>
  <si>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</si>
  <si>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</si>
  <si>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</si>
  <si>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</si>
  <si>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</si>
  <si>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</si>
  <si>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</si>
  <si>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</si>
  <si>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</si>
  <si>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</si>
  <si>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</si>
  <si>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</si>
  <si>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</si>
  <si>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</si>
  <si>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</si>
  <si>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</si>
  <si>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</si>
  <si>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</si>
  <si>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</si>
  <si>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</si>
  <si>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</si>
  <si>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</si>
  <si>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</si>
  <si>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</si>
  <si>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</si>
  <si>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</si>
  <si>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</si>
  <si>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</si>
  <si>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</si>
  <si>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</si>
  <si>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</si>
  <si>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</si>
  <si>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</si>
  <si>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</si>
  <si>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</si>
  <si>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</si>
  <si>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</si>
  <si>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</si>
  <si>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</si>
  <si>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</si>
  <si>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</si>
  <si>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</si>
  <si>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</si>
  <si>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</si>
  <si>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</si>
  <si>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</si>
  <si>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</si>
  <si>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</si>
  <si>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</si>
  <si>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</si>
  <si>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</si>
  <si>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</si>
  <si>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</si>
  <si>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</si>
  <si>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</si>
  <si>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</si>
  <si>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</si>
  <si>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</si>
  <si>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</si>
  <si>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</si>
  <si>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</si>
  <si>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</si>
  <si>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</si>
  <si>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</si>
  <si>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</si>
  <si>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</si>
  <si>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</si>
  <si>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</si>
  <si>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</si>
  <si>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</si>
  <si>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</si>
  <si>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</si>
  <si>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</si>
  <si>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</si>
  <si>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</si>
  <si>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</si>
  <si>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</si>
  <si>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</si>
  <si>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</si>
  <si>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</si>
  <si>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</si>
  <si>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</si>
  <si>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</si>
  <si>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</si>
  <si>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</si>
  <si>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</si>
  <si>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</si>
  <si>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</si>
  <si>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</si>
  <si>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</si>
  <si>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</si>
  <si>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</si>
  <si>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</si>
  <si>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</si>
  <si>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</si>
  <si>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</si>
  <si>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</si>
  <si>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</si>
  <si>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</si>
  <si>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</si>
  <si>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</si>
  <si>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</si>
  <si>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</si>
  <si>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</si>
  <si>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</si>
  <si>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</si>
  <si>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</si>
  <si>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</si>
  <si>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</si>
  <si>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</si>
  <si>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</si>
  <si>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</si>
  <si>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</si>
  <si>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</si>
  <si>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</si>
  <si>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</si>
  <si>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</si>
  <si>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</si>
  <si>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</si>
  <si>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</si>
  <si>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</si>
  <si>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</si>
  <si>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</si>
  <si>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</si>
  <si>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</si>
  <si>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</si>
  <si>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</si>
  <si>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</si>
  <si>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</si>
  <si>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</si>
  <si>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</si>
  <si>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</si>
  <si>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</si>
  <si>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</si>
  <si>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</si>
  <si>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</si>
  <si>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</si>
  <si>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</si>
  <si>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</si>
  <si>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</si>
  <si>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</si>
  <si>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</si>
  <si>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</si>
  <si>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</si>
  <si>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</si>
  <si>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</si>
  <si>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</si>
  <si>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</si>
  <si>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</si>
  <si>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</si>
  <si>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</si>
  <si>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</si>
  <si>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</si>
  <si>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</si>
  <si>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</si>
  <si>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</si>
  <si>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</si>
  <si>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</si>
  <si>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</si>
  <si>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</si>
  <si>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</si>
  <si>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</si>
  <si>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</si>
  <si>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</si>
  <si>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</si>
  <si>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</si>
  <si>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</si>
  <si>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</si>
  <si>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</si>
  <si>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</si>
  <si>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</si>
  <si>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</si>
  <si>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</si>
  <si>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</si>
  <si>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</si>
  <si>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</si>
  <si>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</si>
  <si>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</si>
  <si>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</si>
  <si>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</si>
  <si>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</si>
  <si>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</si>
  <si>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</si>
  <si>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</si>
  <si>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</si>
  <si>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</si>
  <si>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</si>
  <si>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</si>
  <si>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</si>
  <si>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</si>
  <si>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</si>
  <si>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</si>
  <si>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</si>
  <si>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</si>
  <si>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</si>
  <si>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</si>
  <si>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</si>
  <si>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</si>
  <si>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</si>
  <si>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</si>
  <si>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</si>
  <si>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</si>
  <si>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</si>
  <si>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</si>
  <si>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</si>
  <si>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</si>
  <si>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</si>
  <si>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</si>
  <si>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</si>
  <si>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</si>
  <si>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</si>
  <si>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</si>
  <si>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</si>
  <si>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</si>
  <si>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</si>
  <si>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</si>
  <si>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</si>
  <si>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</si>
  <si>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</si>
  <si>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</si>
  <si>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</si>
  <si>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</si>
  <si>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</si>
  <si>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</si>
  <si>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</si>
  <si>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</si>
  <si>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</si>
  <si>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</si>
  <si>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</si>
  <si>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</si>
  <si>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</si>
  <si>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</si>
  <si>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</si>
  <si>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</si>
  <si>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</si>
  <si>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</si>
  <si>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</si>
  <si>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</si>
  <si>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</si>
  <si>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</si>
  <si>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</si>
  <si>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</si>
  <si>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</si>
  <si>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</si>
  <si>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</si>
  <si>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</si>
  <si>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</si>
  <si>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</si>
  <si>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</si>
  <si>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</si>
  <si>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</si>
  <si>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</si>
  <si>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</si>
  <si>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</si>
  <si>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</si>
  <si>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</si>
  <si>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</si>
  <si>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</si>
  <si>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</si>
  <si>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</si>
  <si>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</si>
  <si>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</si>
  <si>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</si>
  <si>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</si>
  <si>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</si>
  <si>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</si>
  <si>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</si>
  <si>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</si>
  <si>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</si>
  <si>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</si>
  <si>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</si>
  <si>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</si>
  <si>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</si>
  <si>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</si>
  <si>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</si>
  <si>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</si>
  <si>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</si>
  <si>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</si>
  <si>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</si>
  <si>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</si>
  <si>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</si>
  <si>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</si>
  <si>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</si>
  <si>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</si>
  <si>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</si>
  <si>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</si>
  <si>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</si>
  <si>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</si>
  <si>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</si>
  <si>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</si>
  <si>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</si>
  <si>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</si>
  <si>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</si>
  <si>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</si>
  <si>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</si>
  <si>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</si>
  <si>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</si>
  <si>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</si>
  <si>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</si>
  <si>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</si>
  <si>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</si>
  <si>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</si>
  <si>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</si>
  <si>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</si>
  <si>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</si>
  <si>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</si>
  <si>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</si>
  <si>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</si>
  <si>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</si>
  <si>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</si>
  <si>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</si>
  <si>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</si>
  <si>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</si>
  <si>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</si>
  <si>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</si>
  <si>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</si>
  <si>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</si>
  <si>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</si>
  <si>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</si>
  <si>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</si>
  <si>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</si>
  <si>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</si>
  <si>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</si>
  <si>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</si>
  <si>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</si>
  <si>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</si>
  <si>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</si>
  <si>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</si>
  <si>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</si>
  <si>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</si>
  <si>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</si>
  <si>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</si>
  <si>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</si>
  <si>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</si>
  <si>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</si>
  <si>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</si>
  <si>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</si>
  <si>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</si>
  <si>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</si>
  <si>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</si>
  <si>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</si>
  <si>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</si>
  <si>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</si>
  <si>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</si>
  <si>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</si>
  <si>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</si>
  <si>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</si>
  <si>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</si>
  <si>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</si>
  <si>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</si>
  <si>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</si>
  <si>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</si>
  <si>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</si>
  <si>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</si>
  <si>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</si>
  <si>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</si>
  <si>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</si>
  <si>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</si>
  <si>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</si>
  <si>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</si>
  <si>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</si>
  <si>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</si>
  <si>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</si>
  <si>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</si>
  <si>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</si>
  <si>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</si>
  <si>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</si>
  <si>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</si>
  <si>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</si>
  <si>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</si>
  <si>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</si>
  <si>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</si>
  <si>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</si>
  <si>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</si>
  <si>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</si>
  <si>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</si>
  <si>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</si>
  <si>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</si>
  <si>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</si>
  <si>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</si>
  <si>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</si>
  <si>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</si>
  <si>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</si>
  <si>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</si>
  <si>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</si>
  <si>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</si>
  <si>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</si>
  <si>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</si>
  <si>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</si>
  <si>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</si>
  <si>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</si>
  <si>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</si>
  <si>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</si>
  <si>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</si>
  <si>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</si>
  <si>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</si>
  <si>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</si>
  <si>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</si>
  <si>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</si>
  <si>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</si>
  <si>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</si>
  <si>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</si>
  <si>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</si>
  <si>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</si>
  <si>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</si>
  <si>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</si>
  <si>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</si>
  <si>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</si>
  <si>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</si>
  <si>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</si>
  <si>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</si>
  <si>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</si>
  <si>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</si>
  <si>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</si>
  <si>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</si>
  <si>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</si>
  <si>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</si>
  <si>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</si>
  <si>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</si>
  <si>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</si>
  <si>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</si>
  <si>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</si>
  <si>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</si>
  <si>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</si>
  <si>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</si>
  <si>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</si>
  <si>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</si>
  <si>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</si>
  <si>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</si>
  <si>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</si>
  <si>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</si>
  <si>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</si>
  <si>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</si>
  <si>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</si>
  <si>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</si>
  <si>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</si>
  <si>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</si>
  <si>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</si>
  <si>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</si>
  <si>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</si>
  <si>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</si>
  <si>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</si>
  <si>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</si>
  <si>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</si>
  <si>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</si>
  <si>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</si>
  <si>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</si>
  <si>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</si>
  <si>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</si>
  <si>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</si>
  <si>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</si>
  <si>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</si>
  <si>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</si>
  <si>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</si>
  <si>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</si>
  <si>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</si>
  <si>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</si>
  <si>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</si>
  <si>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</si>
  <si>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</si>
  <si>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</si>
  <si>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</si>
  <si>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</si>
  <si>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</si>
  <si>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</si>
  <si>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</si>
  <si>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</si>
  <si>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</si>
  <si>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</si>
  <si>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</si>
  <si>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</si>
  <si>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</si>
  <si>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</si>
  <si>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</si>
  <si>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</si>
  <si>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</si>
  <si>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</si>
  <si>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</si>
  <si>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</si>
  <si>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</si>
  <si>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</si>
  <si>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</si>
  <si>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</si>
  <si>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</si>
  <si>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</si>
  <si>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</si>
  <si>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</si>
  <si>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</si>
  <si>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</si>
  <si>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</si>
  <si>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</si>
  <si>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</si>
  <si>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</si>
  <si>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</si>
  <si>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</si>
  <si>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</si>
  <si>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</si>
  <si>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</si>
  <si>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</si>
  <si>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</si>
  <si>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</si>
  <si>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</si>
  <si>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</si>
  <si>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</si>
  <si>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</si>
  <si>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</si>
  <si>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</si>
  <si>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</si>
  <si>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</si>
  <si>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</si>
  <si>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</si>
  <si>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</si>
  <si>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</si>
  <si>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</si>
  <si>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</si>
  <si>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</si>
  <si>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</si>
  <si>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</si>
  <si>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</si>
  <si>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</si>
  <si>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</si>
  <si>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</si>
  <si>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</si>
  <si>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</si>
  <si>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</si>
  <si>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</si>
  <si>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</si>
  <si>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</si>
  <si>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</si>
  <si>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</si>
  <si>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</si>
  <si>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</si>
  <si>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</si>
  <si>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</si>
  <si>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</si>
  <si>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</si>
  <si>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</si>
  <si>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</si>
  <si>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</si>
  <si>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</si>
  <si>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</si>
  <si>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</si>
  <si>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</si>
  <si>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</si>
  <si>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</si>
  <si>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</si>
  <si>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</si>
  <si>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</si>
  <si>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</si>
  <si>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</si>
  <si>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</si>
  <si>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</si>
  <si>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</si>
  <si>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</si>
  <si>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</si>
  <si>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</si>
  <si>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</si>
  <si>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</si>
  <si>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</si>
  <si>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</si>
  <si>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</si>
  <si>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</si>
  <si>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</si>
  <si>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</si>
  <si>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</si>
  <si>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</si>
  <si>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</si>
  <si>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</si>
  <si>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</si>
  <si>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</si>
  <si>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</si>
  <si>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</si>
  <si>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</si>
  <si>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</si>
  <si>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</si>
  <si>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</si>
  <si>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</si>
  <si>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</si>
  <si>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</si>
  <si>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</si>
  <si>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</si>
  <si>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</si>
  <si>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</si>
  <si>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</si>
  <si>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</si>
  <si>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</si>
  <si>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</si>
  <si>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</si>
  <si>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</si>
  <si>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</si>
  <si>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</si>
  <si>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</si>
  <si>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</si>
  <si>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</si>
  <si>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</si>
  <si>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</si>
  <si>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</si>
  <si>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</si>
  <si>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</si>
  <si>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</si>
  <si>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</si>
  <si>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</si>
  <si>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</si>
  <si>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</si>
  <si>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</si>
  <si>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</si>
  <si>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</si>
  <si>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</si>
  <si>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</si>
  <si>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</si>
  <si>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</si>
  <si>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</si>
  <si>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</si>
  <si>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</si>
  <si>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</si>
  <si>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</si>
  <si>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</si>
  <si>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</si>
  <si>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</si>
  <si>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</si>
  <si>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</si>
  <si>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</si>
  <si>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</si>
  <si>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</si>
  <si>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</si>
  <si>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</si>
  <si>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</si>
  <si>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</si>
  <si>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</si>
  <si>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</si>
  <si>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</si>
  <si>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</si>
  <si>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</si>
  <si>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</si>
  <si>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</si>
  <si>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</si>
  <si>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</si>
  <si>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</si>
  <si>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</si>
  <si>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</si>
  <si>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</si>
  <si>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</si>
  <si>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</si>
  <si>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</si>
  <si>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</si>
  <si>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</si>
  <si>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</si>
  <si>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</si>
  <si>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</si>
  <si>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</si>
  <si>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</si>
  <si>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</si>
  <si>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</si>
  <si>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</si>
  <si>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</si>
  <si>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</si>
  <si>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</si>
  <si>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</si>
  <si>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</si>
  <si>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</si>
  <si>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</si>
  <si>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</si>
  <si>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</si>
  <si>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</si>
  <si>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</si>
  <si>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</si>
  <si>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</si>
  <si>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</si>
  <si>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</si>
  <si>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</si>
  <si>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</si>
  <si>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</si>
  <si>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</si>
  <si>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</si>
  <si>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</si>
  <si>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</si>
  <si>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</si>
  <si>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</si>
  <si>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</si>
  <si>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</si>
  <si>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</si>
  <si>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</si>
  <si>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</si>
  <si>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</si>
  <si>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</si>
  <si>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</si>
  <si>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</si>
  <si>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</si>
  <si>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</si>
  <si>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</si>
  <si>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</si>
  <si>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</si>
  <si>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</si>
  <si>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</si>
  <si>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</si>
  <si>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</si>
  <si>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</si>
  <si>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</si>
  <si>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</si>
  <si>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</si>
  <si>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</si>
  <si>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</si>
  <si>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</si>
  <si>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</si>
  <si>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</si>
  <si>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</si>
  <si>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</si>
  <si>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</si>
  <si>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</si>
  <si>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</si>
  <si>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</si>
  <si>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</si>
  <si>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</si>
  <si>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</si>
  <si>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</si>
  <si>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</si>
  <si>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</si>
  <si>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</si>
  <si>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</si>
  <si>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</si>
  <si>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</si>
  <si>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</si>
  <si>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</si>
  <si>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</si>
  <si>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</si>
  <si>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</si>
  <si>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</si>
  <si>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</si>
  <si>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</si>
  <si>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</si>
  <si>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</si>
  <si>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</si>
  <si>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</si>
  <si>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</si>
  <si>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</si>
  <si>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</si>
  <si>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</si>
  <si>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</si>
  <si>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</si>
  <si>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</si>
  <si>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</si>
  <si>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</si>
  <si>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</si>
  <si>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</si>
  <si>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</si>
  <si>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</si>
  <si>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</si>
  <si>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</si>
  <si>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</si>
  <si>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</si>
  <si>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</si>
  <si>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</si>
  <si>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</si>
  <si>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</si>
  <si>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</si>
  <si>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</si>
  <si>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</si>
  <si>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</si>
  <si>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</si>
  <si>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</si>
  <si>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</si>
  <si>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</si>
  <si>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</si>
  <si>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</si>
  <si>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</si>
  <si>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</si>
  <si>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</si>
  <si>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</si>
  <si>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</si>
  <si>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</si>
  <si>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</si>
  <si>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</si>
  <si>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</si>
  <si>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</si>
  <si>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</si>
  <si>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</si>
  <si>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</si>
  <si>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</si>
  <si>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</si>
  <si>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</si>
  <si>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</si>
  <si>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</si>
  <si>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</si>
  <si>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</si>
  <si>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</si>
  <si>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</si>
  <si>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</si>
  <si>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</si>
  <si>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</si>
  <si>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</si>
  <si>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</si>
  <si>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</si>
  <si>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</si>
  <si>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</si>
  <si>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</si>
  <si>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</si>
  <si>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</si>
  <si>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</si>
  <si>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</si>
  <si>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</si>
  <si>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</si>
  <si>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</si>
  <si>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</si>
  <si>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</si>
  <si>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</si>
  <si>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</si>
  <si>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</si>
  <si>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</si>
  <si>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</si>
  <si>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</si>
  <si>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</si>
  <si>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</si>
  <si>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</si>
  <si>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</si>
  <si>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</si>
  <si>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</si>
  <si>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</si>
  <si>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</si>
  <si>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</si>
  <si>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</si>
  <si>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</si>
  <si>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</si>
  <si>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</si>
  <si>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</si>
  <si>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</si>
  <si>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</si>
  <si>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</si>
  <si>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</si>
  <si>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</si>
  <si>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</si>
  <si>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</si>
  <si>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</si>
  <si>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</si>
  <si>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</si>
  <si>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</si>
  <si>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</si>
  <si>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</si>
  <si>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</si>
  <si>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</si>
  <si>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</si>
  <si>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</si>
  <si>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</si>
  <si>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</si>
  <si>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</si>
  <si>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</si>
  <si>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</si>
  <si>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</si>
  <si>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</si>
  <si>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</si>
  <si>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</si>
  <si>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</si>
  <si>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</si>
  <si>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</si>
  <si>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</si>
  <si>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</si>
  <si>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</si>
  <si>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</si>
  <si>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</si>
  <si>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</si>
  <si>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</si>
  <si>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</si>
  <si>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</si>
  <si>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</si>
  <si>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</si>
  <si>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</si>
  <si>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</si>
  <si>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</si>
  <si>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</si>
  <si>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</si>
  <si>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</si>
  <si>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</si>
  <si>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</si>
  <si>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</si>
  <si>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</si>
  <si>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</si>
  <si>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</si>
  <si>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</si>
  <si>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</si>
  <si>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</si>
  <si>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</si>
  <si>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</si>
  <si>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</si>
  <si>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</si>
  <si>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</si>
  <si>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</si>
  <si>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</si>
  <si>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</si>
  <si>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</si>
  <si>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</si>
  <si>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</si>
  <si>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</si>
  <si>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</si>
  <si>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</si>
  <si>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</si>
  <si>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</si>
  <si>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</si>
  <si>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</si>
  <si>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</si>
  <si>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</si>
  <si>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</si>
  <si>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</si>
  <si>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</si>
  <si>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</si>
  <si>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</si>
  <si>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</si>
  <si>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</si>
  <si>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</si>
  <si>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</si>
  <si>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</si>
  <si>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</si>
  <si>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</si>
  <si>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</si>
  <si>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</si>
  <si>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</si>
  <si>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</si>
  <si>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</si>
  <si>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</si>
  <si>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</si>
  <si>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</si>
  <si>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</si>
  <si>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</si>
  <si>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</si>
  <si>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</si>
  <si>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</si>
  <si>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</si>
  <si>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</si>
  <si>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</si>
  <si>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</si>
  <si>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</si>
  <si>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</si>
  <si>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</si>
  <si>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</si>
  <si>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</si>
  <si>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</si>
  <si>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</si>
  <si>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</si>
  <si>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</si>
  <si>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</si>
  <si>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</si>
  <si>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</si>
  <si>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</si>
  <si>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</si>
  <si>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</si>
  <si>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</si>
  <si>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</si>
  <si>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</si>
  <si>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</si>
  <si>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</si>
  <si>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</si>
  <si>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</si>
  <si>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</si>
  <si>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</si>
  <si>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</si>
  <si>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</si>
  <si>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</si>
  <si>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</si>
  <si>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</si>
  <si>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</si>
  <si>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</si>
  <si>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</si>
  <si>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</si>
  <si>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</si>
  <si>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</si>
  <si>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</si>
  <si>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</si>
  <si>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</si>
  <si>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</si>
  <si>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</si>
  <si>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</si>
  <si>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</si>
  <si>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</si>
  <si>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</si>
  <si>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</si>
  <si>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</si>
  <si>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</si>
  <si>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</si>
  <si>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</si>
  <si>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</si>
  <si>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</si>
  <si>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</si>
  <si>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</si>
  <si>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</si>
  <si>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</si>
  <si>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</si>
  <si>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</si>
  <si>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</si>
  <si>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</si>
  <si>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</si>
  <si>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</si>
  <si>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</si>
  <si>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</si>
  <si>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</si>
  <si>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</si>
  <si>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</si>
  <si>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</si>
  <si>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</si>
  <si>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</si>
  <si>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</si>
  <si>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</si>
  <si>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</si>
  <si>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</si>
  <si>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</si>
  <si>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</si>
  <si>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</si>
  <si>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</si>
  <si>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</si>
  <si>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</si>
  <si>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</si>
  <si>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</si>
  <si>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</si>
  <si>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</si>
  <si>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</si>
  <si>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</si>
  <si>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</si>
  <si>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</si>
  <si>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</si>
  <si>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</si>
  <si>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</si>
  <si>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</si>
  <si>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</si>
  <si>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</si>
  <si>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</si>
  <si>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</si>
  <si>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</si>
  <si>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</si>
  <si>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</si>
  <si>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</si>
  <si>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</si>
  <si>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</si>
  <si>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</si>
  <si>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</si>
  <si>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</si>
  <si>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</si>
  <si>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</si>
  <si>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</si>
  <si>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</si>
  <si>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</si>
  <si>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</si>
  <si>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</si>
  <si>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</si>
  <si>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</si>
  <si>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</si>
  <si>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</si>
  <si>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</si>
  <si>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</si>
  <si>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</si>
  <si>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</si>
  <si>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</si>
  <si>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</si>
  <si>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</si>
  <si>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</si>
  <si>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</si>
  <si>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</si>
  <si>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</si>
  <si>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</si>
  <si>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</si>
  <si>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</si>
  <si>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</si>
  <si>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</si>
  <si>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</si>
  <si>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</si>
  <si>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</si>
  <si>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</si>
  <si>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</si>
  <si>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</si>
  <si>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</si>
  <si>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</si>
  <si>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</si>
  <si>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</si>
  <si>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</si>
  <si>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</si>
  <si>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</si>
  <si>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</si>
  <si>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</si>
  <si>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</si>
  <si>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</si>
  <si>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</si>
  <si>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</si>
  <si>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</si>
  <si>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</si>
  <si>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</si>
  <si>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</si>
  <si>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</si>
  <si>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</si>
  <si>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</si>
  <si>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</si>
  <si>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</si>
  <si>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</si>
  <si>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</si>
  <si>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</si>
  <si>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</si>
  <si>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</si>
  <si>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</si>
  <si>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</si>
  <si>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</si>
  <si>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</si>
  <si>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</si>
  <si>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</si>
  <si>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</si>
  <si>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</si>
  <si>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</si>
  <si>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</si>
  <si>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</si>
  <si>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</si>
  <si>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</si>
  <si>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</si>
  <si>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</si>
  <si>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</si>
  <si>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</si>
  <si>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</si>
  <si>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</si>
  <si>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</si>
  <si>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</si>
  <si>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</si>
  <si>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</si>
  <si>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</si>
  <si>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</si>
  <si>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</si>
  <si>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</si>
  <si>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</si>
  <si>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</si>
  <si>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</si>
  <si>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</si>
  <si>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</si>
  <si>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</si>
  <si>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</si>
  <si>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</si>
  <si>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</si>
  <si>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</si>
  <si>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</si>
  <si>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</si>
  <si>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</si>
  <si>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</si>
  <si>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</si>
  <si>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</si>
  <si>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</si>
  <si>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</si>
  <si>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</si>
  <si>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</si>
  <si>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</si>
  <si>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</si>
  <si>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</si>
  <si>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</si>
  <si>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</si>
  <si>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</si>
  <si>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</si>
  <si>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</si>
  <si>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</si>
  <si>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</si>
  <si>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</si>
  <si>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</si>
  <si>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</si>
  <si>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</si>
  <si>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</si>
  <si>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</si>
  <si>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</si>
  <si>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</si>
  <si>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</si>
  <si>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</si>
  <si>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</si>
  <si>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</si>
  <si>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</si>
  <si>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</si>
  <si>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</si>
  <si>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</si>
  <si>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</si>
  <si>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</si>
  <si>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</si>
  <si>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</si>
  <si>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</si>
  <si>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</si>
  <si>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</si>
  <si>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</si>
  <si>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</si>
  <si>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</si>
  <si>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</si>
  <si>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</si>
  <si>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</si>
  <si>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</si>
  <si>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</si>
  <si>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</si>
  <si>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</si>
  <si>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</si>
  <si>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</si>
  <si>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</si>
  <si>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</si>
  <si>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</si>
  <si>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</si>
  <si>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</si>
  <si>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</si>
  <si>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</si>
  <si>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</si>
  <si>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</si>
  <si>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</si>
  <si>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</si>
  <si>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</si>
  <si>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</si>
  <si>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</si>
  <si>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</si>
  <si>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</si>
  <si>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</si>
  <si>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</si>
  <si>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</si>
  <si>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</si>
  <si>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</si>
  <si>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</si>
  <si>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</si>
  <si>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</si>
  <si>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</si>
  <si>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</si>
  <si>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</si>
  <si>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</si>
  <si>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</si>
  <si>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</si>
  <si>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</si>
  <si>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</si>
  <si>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</si>
  <si>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</si>
  <si>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</si>
  <si>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</si>
  <si>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</si>
  <si>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</si>
  <si>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</si>
  <si>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</si>
  <si>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</si>
  <si>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</si>
  <si>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</si>
  <si>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</si>
  <si>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</si>
  <si>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</si>
  <si>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</si>
  <si>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</si>
  <si>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</si>
  <si>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</si>
  <si>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</si>
  <si>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</si>
  <si>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</si>
  <si>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</si>
  <si>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</si>
  <si>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</si>
  <si>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</si>
  <si>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</si>
  <si>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</si>
  <si>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</si>
  <si>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</si>
  <si>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</si>
  <si>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</si>
  <si>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</si>
  <si>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</si>
  <si>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</si>
  <si>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</si>
  <si>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</si>
  <si>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</si>
  <si>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</si>
  <si>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</si>
  <si>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</si>
  <si>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</si>
  <si>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</si>
  <si>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</si>
  <si>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</si>
  <si>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</si>
  <si>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</si>
  <si>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</si>
  <si>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</si>
  <si>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</si>
  <si>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</si>
  <si>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</si>
  <si>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</si>
  <si>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</si>
  <si>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</si>
  <si>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</si>
  <si>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</si>
  <si>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</si>
  <si>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</si>
  <si>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</si>
  <si>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</si>
  <si>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</si>
  <si>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</si>
  <si>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</si>
  <si>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</si>
  <si>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</si>
  <si>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</si>
  <si>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</si>
  <si>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</si>
  <si>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</si>
  <si>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</si>
  <si>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</si>
  <si>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</si>
  <si>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</si>
  <si>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</si>
  <si>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</si>
  <si>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</si>
  <si>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</si>
  <si>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</si>
  <si>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</si>
  <si>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</si>
  <si>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</si>
  <si>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</si>
  <si>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</si>
  <si>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</si>
  <si>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</si>
  <si>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</si>
  <si>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</si>
  <si>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</si>
  <si>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</si>
  <si>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</si>
  <si>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</si>
  <si>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</si>
  <si>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</si>
  <si>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</si>
  <si>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</si>
  <si>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</si>
  <si>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</si>
  <si>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</si>
  <si>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</si>
  <si>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</si>
  <si>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</si>
  <si>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</si>
  <si>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</si>
  <si>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</si>
  <si>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</si>
  <si>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</si>
  <si>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</si>
  <si>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</si>
  <si>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</si>
  <si>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</si>
  <si>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</si>
  <si>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</si>
  <si>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</si>
  <si>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</si>
  <si>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</si>
  <si>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</si>
  <si>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</si>
  <si>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</si>
  <si>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</si>
  <si>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</si>
  <si>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</si>
  <si>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</si>
  <si>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</si>
  <si>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</si>
  <si>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</si>
  <si>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</si>
  <si>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</si>
  <si>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</si>
  <si>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</si>
  <si>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</si>
  <si>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</si>
  <si>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</si>
  <si>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</si>
  <si>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</si>
  <si>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</si>
  <si>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</si>
  <si>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</si>
  <si>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</si>
  <si>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</si>
  <si>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</si>
  <si>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</si>
  <si>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</si>
  <si>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</si>
  <si>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</si>
  <si>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</si>
  <si>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</si>
  <si>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</si>
  <si>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</si>
  <si>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</si>
  <si>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</si>
  <si>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</si>
  <si>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</si>
  <si>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</si>
  <si>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</si>
  <si>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</si>
  <si>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</si>
  <si>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</si>
  <si>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</si>
  <si>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</si>
  <si>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</si>
  <si>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</si>
  <si>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</si>
  <si>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</si>
  <si>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</si>
  <si>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</si>
  <si>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</si>
  <si>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</si>
  <si>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</si>
  <si>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</si>
  <si>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</si>
  <si>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</si>
  <si>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</si>
  <si>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</si>
  <si>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</si>
  <si>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</si>
  <si>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</si>
  <si>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</si>
  <si>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</si>
  <si>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</si>
  <si>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</si>
  <si>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</si>
  <si>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</si>
  <si>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</si>
  <si>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</si>
  <si>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</si>
  <si>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</si>
  <si>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</si>
  <si>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</si>
  <si>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</si>
  <si>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</si>
  <si>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</si>
  <si>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</si>
  <si>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</si>
  <si>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</si>
  <si>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</si>
  <si>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</si>
  <si>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</si>
  <si>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</si>
  <si>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</si>
  <si>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</si>
  <si>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</si>
  <si>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</si>
  <si>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</si>
  <si>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</si>
  <si>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</si>
  <si>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</si>
  <si>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</si>
  <si>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</si>
  <si>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</si>
  <si>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</si>
  <si>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</si>
  <si>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</si>
  <si>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</si>
  <si>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</si>
  <si>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</si>
  <si>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</si>
  <si>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</si>
  <si>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</si>
  <si>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</si>
  <si>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</si>
  <si>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</si>
  <si>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</si>
  <si>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</si>
  <si>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</si>
  <si>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</si>
  <si>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</si>
  <si>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</si>
  <si>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</si>
  <si>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</si>
  <si>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</si>
  <si>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</si>
  <si>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</si>
  <si>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</si>
  <si>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</si>
  <si>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</si>
  <si>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</si>
  <si>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</si>
  <si>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</si>
  <si>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</si>
  <si>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</si>
  <si>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</si>
  <si>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</si>
  <si>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</si>
  <si>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</si>
  <si>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</si>
  <si>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</si>
  <si>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</si>
  <si>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</si>
  <si>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</si>
  <si>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</si>
  <si>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</si>
  <si>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</si>
  <si>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</si>
  <si>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</si>
  <si>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</si>
  <si>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</si>
  <si>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</si>
  <si>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</si>
  <si>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</si>
  <si>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</si>
  <si>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</si>
  <si>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</si>
  <si>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</si>
  <si>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</si>
  <si>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</si>
  <si>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</si>
  <si>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</si>
  <si>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</si>
  <si>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</si>
  <si>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</si>
  <si>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</si>
  <si>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</si>
  <si>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</si>
  <si>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</si>
  <si>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</si>
  <si>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</si>
  <si>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</si>
  <si>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</si>
  <si>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</si>
  <si>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</si>
  <si>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</si>
  <si>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</si>
  <si>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</si>
  <si>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</si>
  <si>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</si>
  <si>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</si>
  <si>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</si>
  <si>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</si>
  <si>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</si>
  <si>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</si>
  <si>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</si>
  <si>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</si>
  <si>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</si>
  <si>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</si>
  <si>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</si>
  <si>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</si>
  <si>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</si>
  <si>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</si>
  <si>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</si>
  <si>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</si>
  <si>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</si>
  <si>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</si>
  <si>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</si>
  <si>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</si>
  <si>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</si>
  <si>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</si>
  <si>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</si>
  <si>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</si>
  <si>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</si>
  <si>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</si>
  <si>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</si>
  <si>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</si>
  <si>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</si>
  <si>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</si>
  <si>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</si>
  <si>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</si>
  <si>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</si>
  <si>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</si>
  <si>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</si>
  <si>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</si>
  <si>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</si>
  <si>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</si>
  <si>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</si>
  <si>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</si>
  <si>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</si>
  <si>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</si>
  <si>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</si>
  <si>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</si>
  <si>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</si>
  <si>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</si>
  <si>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</si>
  <si>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</si>
  <si>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</si>
  <si>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</si>
  <si>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</si>
  <si>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</si>
  <si>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</si>
  <si>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</si>
  <si>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</si>
  <si>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</si>
  <si>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</si>
  <si>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</si>
  <si>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</si>
  <si>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</si>
  <si>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</si>
  <si>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</si>
  <si>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</si>
  <si>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</si>
  <si>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</si>
  <si>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</si>
  <si>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</si>
  <si>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</si>
  <si>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</si>
  <si>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</si>
  <si>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</si>
  <si>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</si>
  <si>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</si>
  <si>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</si>
  <si>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</si>
  <si>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</si>
  <si>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</si>
  <si>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</si>
  <si>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</si>
  <si>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</si>
  <si>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</si>
  <si>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</si>
  <si>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</si>
  <si>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</si>
  <si>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</si>
  <si>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</si>
  <si>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</si>
  <si>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</si>
  <si>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</si>
  <si>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</si>
  <si>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</si>
  <si>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</si>
  <si>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</si>
  <si>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</si>
  <si>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</si>
  <si>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</si>
  <si>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</si>
  <si>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</si>
  <si>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</si>
  <si>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</si>
  <si>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</si>
  <si>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</si>
  <si>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</si>
  <si>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</si>
  <si>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</si>
  <si>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</si>
  <si>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</si>
  <si>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</si>
  <si>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</si>
  <si>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</si>
  <si>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</si>
  <si>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</si>
  <si>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</si>
  <si>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</si>
  <si>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</si>
  <si>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</si>
  <si>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</si>
  <si>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</si>
  <si>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</si>
  <si>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</si>
  <si>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</si>
  <si>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</si>
  <si>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</si>
  <si>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</si>
  <si>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</si>
  <si>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</si>
  <si>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</si>
  <si>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</si>
  <si>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</si>
  <si>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</si>
  <si>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</si>
  <si>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</si>
  <si>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</si>
  <si>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</si>
  <si>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</si>
  <si>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</si>
  <si>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</si>
  <si>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</si>
  <si>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</si>
  <si>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</si>
  <si>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</si>
  <si>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</si>
  <si>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</si>
  <si>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</si>
  <si>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</si>
  <si>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</si>
  <si>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</si>
  <si>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</si>
  <si>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</si>
  <si>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</si>
  <si>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</si>
  <si>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</si>
  <si>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</si>
  <si>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</si>
  <si>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</si>
  <si>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</si>
  <si>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</si>
  <si>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</si>
  <si>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</si>
  <si>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</si>
  <si>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</si>
  <si>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</si>
  <si>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</si>
  <si>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</si>
  <si>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</si>
  <si>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</si>
  <si>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</si>
  <si>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</si>
  <si>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</si>
  <si>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</si>
  <si>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</si>
  <si>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</si>
  <si>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</si>
  <si>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</si>
  <si>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</si>
  <si>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</si>
  <si>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</si>
  <si>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</si>
  <si>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</si>
  <si>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</si>
  <si>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</si>
  <si>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</si>
  <si>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</si>
  <si>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</si>
  <si>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</si>
  <si>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</si>
  <si>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</si>
  <si>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</si>
  <si>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</si>
  <si>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</si>
  <si>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</si>
  <si>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</si>
  <si>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</si>
  <si>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</si>
  <si>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</si>
  <si>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</si>
  <si>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</si>
  <si>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</si>
  <si>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</si>
  <si>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</si>
  <si>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</si>
  <si>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</si>
  <si>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</si>
  <si>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</si>
  <si>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</si>
  <si>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</si>
  <si>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</si>
  <si>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</si>
  <si>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</si>
  <si>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</si>
  <si>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</si>
  <si>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</si>
  <si>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</si>
  <si>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</si>
  <si>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</si>
  <si>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</si>
  <si>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</si>
  <si>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</si>
  <si>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</si>
  <si>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</si>
  <si>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</si>
  <si>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</si>
  <si>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</si>
  <si>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</si>
  <si>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</si>
  <si>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</si>
  <si>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</si>
  <si>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</si>
  <si>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</si>
  <si>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</si>
  <si>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</si>
  <si>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</si>
  <si>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</si>
  <si>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</si>
  <si>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</si>
  <si>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</si>
  <si>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</si>
  <si>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</si>
  <si>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</si>
  <si>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</si>
  <si>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</si>
  <si>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</si>
  <si>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</si>
  <si>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</si>
  <si>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</si>
  <si>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</si>
  <si>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</si>
  <si>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</si>
  <si>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</si>
  <si>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</si>
  <si>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</si>
  <si>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</si>
  <si>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</si>
  <si>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</si>
  <si>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</si>
  <si>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</si>
  <si>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</si>
  <si>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</si>
  <si>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</si>
  <si>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</si>
  <si>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</si>
  <si>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</si>
  <si>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</si>
  <si>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</si>
  <si>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</si>
  <si>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</si>
  <si>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</si>
  <si>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</si>
  <si>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</si>
  <si>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</si>
  <si>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</si>
  <si>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</si>
  <si>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</si>
  <si>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</si>
  <si>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</si>
  <si>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</si>
  <si>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</si>
  <si>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</si>
  <si>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</si>
  <si>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</si>
  <si>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</si>
  <si>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</si>
  <si>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</si>
  <si>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</si>
  <si>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</si>
  <si>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</si>
  <si>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</si>
  <si>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</si>
  <si>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</si>
  <si>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</si>
  <si>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</si>
  <si>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</si>
  <si>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</si>
  <si>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</si>
  <si>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</si>
  <si>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</si>
  <si>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</si>
  <si>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</si>
  <si>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</si>
  <si>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</si>
  <si>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</si>
  <si>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</si>
  <si>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</si>
  <si>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</si>
  <si>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</si>
  <si>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</si>
  <si>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</si>
  <si>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</si>
  <si>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</si>
  <si>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</si>
  <si>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</si>
  <si>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</si>
  <si>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</si>
  <si>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</si>
  <si>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</si>
  <si>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</si>
  <si>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</si>
  <si>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</si>
  <si>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</si>
  <si>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</si>
  <si>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</si>
  <si>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</si>
  <si>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</si>
  <si>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</si>
  <si>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</si>
  <si>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</si>
  <si>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</si>
  <si>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</si>
  <si>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</si>
  <si>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</si>
  <si>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</si>
  <si>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</si>
  <si>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</si>
  <si>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</si>
  <si>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</si>
  <si>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</si>
  <si>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</si>
  <si>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</si>
  <si>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</si>
  <si>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</si>
  <si>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</si>
  <si>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</si>
  <si>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</si>
  <si>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</si>
  <si>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</si>
  <si>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</si>
  <si>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</si>
  <si>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</si>
  <si>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</si>
  <si>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</si>
  <si>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</si>
  <si>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</si>
  <si>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</si>
  <si>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</si>
  <si>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</si>
  <si>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</si>
  <si>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</si>
  <si>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</si>
  <si>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</si>
  <si>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</si>
  <si>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</si>
  <si>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</si>
  <si>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</si>
  <si>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</si>
  <si>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</si>
  <si>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</si>
  <si>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</si>
  <si>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</si>
  <si>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</si>
  <si>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</si>
  <si>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</si>
  <si>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</si>
  <si>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</si>
  <si>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</si>
  <si>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</si>
  <si>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</si>
  <si>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</si>
  <si>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</si>
  <si>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</si>
  <si>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</si>
  <si>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</si>
  <si>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</si>
  <si>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</si>
  <si>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</si>
  <si>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</si>
  <si>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</si>
  <si>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</si>
  <si>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</si>
  <si>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</si>
  <si>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</si>
  <si>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</si>
  <si>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</si>
  <si>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</si>
  <si>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</si>
  <si>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</si>
  <si>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</si>
  <si>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</si>
  <si>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</si>
  <si>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</si>
  <si>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</si>
  <si>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</si>
  <si>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</si>
  <si>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</si>
  <si>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</si>
  <si>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</si>
  <si>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</si>
  <si>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</si>
  <si>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</si>
  <si>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</si>
  <si>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</si>
  <si>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</si>
  <si>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</si>
  <si>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</si>
  <si>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</si>
  <si>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</si>
  <si>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</si>
  <si>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</si>
  <si>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</si>
  <si>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</si>
  <si>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</si>
  <si>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</si>
  <si>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</si>
  <si>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</si>
  <si>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</si>
  <si>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</si>
  <si>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</si>
  <si>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</si>
  <si>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</si>
  <si>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</si>
  <si>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</si>
  <si>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</si>
  <si>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</si>
  <si>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</si>
  <si>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</si>
  <si>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</si>
  <si>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</si>
  <si>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</si>
  <si>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</si>
  <si>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</si>
  <si>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</si>
  <si>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</si>
  <si>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</si>
  <si>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</si>
  <si>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</si>
  <si>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</si>
  <si>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</si>
  <si>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</si>
  <si>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</si>
  <si>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</si>
  <si>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</si>
  <si>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</si>
  <si>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</si>
  <si>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</si>
  <si>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</si>
  <si>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</si>
  <si>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</si>
  <si>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</si>
  <si>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</si>
  <si>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</si>
  <si>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</si>
  <si>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</si>
  <si>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</si>
  <si>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</si>
  <si>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</si>
  <si>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</si>
  <si>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</si>
  <si>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</si>
  <si>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</si>
  <si>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</si>
  <si>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</si>
  <si>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</si>
  <si>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</si>
  <si>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</si>
  <si>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</si>
  <si>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</si>
  <si>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</si>
  <si>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</si>
  <si>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</si>
  <si>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</si>
  <si>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</si>
  <si>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</si>
  <si>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</si>
  <si>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</si>
  <si>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</si>
  <si>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</si>
  <si>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</si>
  <si>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</si>
  <si>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</si>
  <si>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</si>
  <si>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</si>
  <si>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</si>
  <si>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</si>
  <si>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</si>
  <si>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</si>
  <si>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</si>
  <si>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</si>
  <si>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</si>
  <si>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</si>
  <si>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</si>
  <si>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</si>
  <si>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</si>
  <si>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</si>
  <si>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</si>
  <si>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</si>
  <si>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</si>
  <si>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</si>
  <si>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</si>
  <si>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</si>
  <si>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</si>
  <si>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</si>
  <si>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</si>
  <si>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</si>
  <si>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</si>
  <si>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</si>
  <si>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</si>
  <si>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</si>
  <si>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</si>
  <si>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</si>
  <si>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</si>
  <si>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</si>
  <si>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</si>
  <si>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</si>
  <si>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</si>
  <si>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</si>
  <si>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</si>
  <si>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</si>
  <si>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</si>
  <si>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</si>
  <si>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</si>
  <si>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</si>
  <si>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</si>
  <si>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</si>
  <si>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</si>
  <si>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</si>
  <si>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</si>
  <si>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</si>
  <si>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</si>
  <si>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</si>
  <si>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</si>
  <si>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</si>
  <si>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</si>
  <si>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</si>
  <si>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</si>
  <si>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</si>
  <si>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</si>
  <si>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</si>
  <si>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</si>
  <si>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</si>
  <si>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</si>
  <si>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</si>
  <si>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</si>
  <si>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</si>
  <si>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</si>
  <si>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</si>
  <si>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</si>
  <si>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</si>
  <si>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</si>
  <si>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</si>
  <si>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</si>
  <si>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</si>
  <si>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</si>
  <si>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</si>
  <si>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</si>
  <si>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</si>
  <si>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</si>
  <si>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</si>
  <si>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</si>
  <si>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</si>
  <si>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</si>
  <si>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</si>
  <si>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</si>
  <si>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</si>
  <si>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</si>
  <si>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</si>
  <si>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</si>
  <si>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</si>
  <si>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</si>
  <si>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</si>
  <si>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</si>
  <si>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</si>
  <si>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</si>
  <si>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</si>
  <si>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</si>
  <si>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</si>
  <si>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</si>
  <si>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</si>
  <si>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</si>
  <si>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</si>
  <si>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</si>
  <si>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</si>
  <si>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</si>
  <si>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</si>
  <si>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</si>
  <si>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</si>
  <si>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</si>
  <si>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</si>
  <si>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</si>
  <si>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</si>
  <si>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</si>
  <si>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</si>
  <si>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</si>
  <si>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</si>
  <si>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</si>
  <si>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</si>
  <si>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</si>
  <si>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</si>
  <si>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</si>
  <si>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</si>
  <si>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</si>
  <si>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</si>
  <si>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</si>
  <si>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</si>
  <si>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</si>
  <si>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</si>
  <si>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</si>
  <si>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</si>
  <si>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</si>
  <si>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</si>
  <si>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</si>
  <si>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</si>
  <si>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</si>
  <si>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</si>
  <si>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</si>
  <si>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</si>
  <si>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</si>
  <si>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</si>
  <si>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</si>
  <si>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</si>
  <si>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</si>
  <si>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</si>
  <si>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</si>
  <si>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</si>
  <si>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</si>
  <si>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</si>
  <si>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</si>
  <si>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</si>
  <si>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</si>
  <si>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</si>
  <si>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</si>
  <si>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</si>
  <si>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</si>
  <si>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</si>
  <si>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</si>
  <si>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</si>
  <si>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</si>
  <si>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</si>
  <si>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</si>
  <si>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</si>
  <si>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</si>
  <si>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</si>
  <si>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</si>
  <si>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</si>
  <si>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</si>
  <si>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</si>
  <si>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</si>
  <si>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</si>
  <si>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</si>
  <si>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</si>
  <si>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</si>
  <si>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</si>
  <si>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</si>
  <si>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</si>
  <si>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</si>
  <si>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</si>
  <si>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</si>
  <si>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</si>
  <si>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</si>
  <si>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</si>
  <si>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</si>
  <si>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</si>
  <si>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</si>
  <si>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</si>
  <si>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</si>
  <si>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</si>
  <si>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</si>
  <si>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</si>
  <si>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</si>
  <si>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</si>
  <si>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</si>
  <si>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</si>
  <si>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</si>
  <si>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</si>
  <si>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</si>
  <si>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</si>
  <si>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</si>
  <si>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</si>
  <si>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</si>
  <si>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</si>
  <si>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</si>
  <si>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</si>
  <si>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</si>
  <si>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</si>
  <si>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</si>
  <si>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</si>
  <si>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</si>
  <si>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</si>
  <si>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</si>
  <si>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</si>
  <si>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</si>
  <si>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</si>
  <si>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</si>
  <si>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</si>
  <si>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</si>
  <si>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</si>
  <si>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</si>
  <si>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</si>
  <si>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</si>
  <si>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</si>
  <si>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</si>
  <si>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</si>
  <si>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</si>
  <si>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</si>
  <si>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</si>
  <si>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</si>
  <si>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</si>
  <si>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</si>
  <si>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</si>
  <si>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</si>
  <si>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</si>
  <si>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</si>
  <si>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</si>
  <si>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</si>
  <si>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</si>
  <si>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</si>
  <si>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</si>
  <si>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</si>
  <si>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</si>
  <si>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</si>
  <si>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</si>
  <si>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</si>
  <si>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</si>
  <si>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</si>
  <si>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</si>
  <si>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</si>
  <si>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</si>
  <si>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</si>
  <si>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</si>
  <si>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</si>
  <si>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</si>
  <si>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</si>
  <si>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</si>
  <si>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</si>
  <si>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</si>
  <si>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</si>
  <si>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</si>
  <si>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</si>
  <si>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</si>
  <si>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</si>
  <si>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</si>
  <si>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</si>
  <si>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</si>
  <si>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</si>
  <si>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</si>
  <si>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</si>
  <si>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</si>
  <si>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</si>
  <si>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</si>
  <si>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</si>
  <si>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</si>
  <si>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</si>
  <si>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</si>
  <si>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</si>
  <si>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</si>
  <si>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</si>
  <si>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</si>
  <si>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</si>
  <si>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</si>
  <si>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</si>
  <si>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</si>
  <si>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</si>
  <si>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</si>
  <si>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</si>
  <si>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</si>
  <si>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</si>
  <si>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</si>
  <si>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</si>
  <si>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</si>
  <si>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</si>
  <si>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</si>
  <si>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</si>
  <si>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</si>
  <si>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</si>
  <si>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</si>
  <si>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</si>
  <si>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</si>
  <si>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</si>
  <si>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</si>
  <si>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</si>
  <si>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</si>
  <si>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</si>
  <si>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</si>
  <si>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</si>
  <si>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</si>
  <si>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</si>
  <si>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</si>
  <si>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</si>
  <si>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</si>
  <si>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</si>
  <si>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</si>
  <si>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</si>
  <si>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</si>
  <si>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</si>
  <si>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</si>
  <si>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</si>
  <si>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</si>
  <si>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</si>
  <si>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</si>
  <si>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</si>
  <si>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</si>
  <si>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</si>
  <si>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</si>
  <si>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</si>
  <si>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</si>
  <si>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</si>
  <si>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</si>
  <si>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</si>
  <si>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</si>
  <si>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</si>
  <si>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</si>
  <si>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</si>
  <si>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</si>
  <si>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</si>
  <si>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</si>
  <si>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</si>
  <si>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</si>
  <si>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</si>
  <si>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</si>
  <si>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</si>
  <si>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</si>
  <si>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</si>
  <si>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</si>
  <si>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</si>
  <si>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</si>
  <si>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</si>
  <si>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</si>
  <si>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</si>
  <si>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</si>
  <si>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</si>
  <si>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</si>
  <si>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</si>
  <si>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</si>
  <si>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</si>
  <si>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</si>
  <si>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</si>
  <si>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</si>
  <si>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</si>
  <si>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</si>
  <si>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</si>
  <si>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</si>
  <si>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</si>
  <si>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</si>
  <si>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</si>
  <si>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</si>
  <si>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</si>
  <si>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</si>
  <si>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</si>
  <si>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</si>
  <si>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</si>
  <si>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</si>
  <si>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</si>
  <si>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</si>
  <si>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</si>
  <si>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</si>
  <si>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</si>
  <si>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</si>
  <si>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</si>
  <si>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</si>
  <si>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</si>
  <si>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</si>
  <si>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</si>
  <si>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</si>
  <si>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</si>
  <si>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</si>
  <si>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</si>
  <si>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</si>
  <si>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</si>
  <si>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</si>
  <si>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</si>
  <si>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</si>
  <si>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</si>
  <si>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</si>
  <si>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</si>
  <si>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</si>
  <si>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</si>
  <si>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</si>
  <si>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</si>
  <si>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</si>
  <si>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</si>
  <si>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</si>
  <si>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</si>
  <si>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</si>
  <si>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</si>
  <si>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</si>
  <si>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</si>
  <si>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</si>
  <si>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</si>
  <si>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</si>
  <si>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</si>
  <si>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</si>
  <si>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</si>
  <si>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</si>
  <si>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</si>
  <si>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</si>
  <si>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</si>
  <si>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</si>
  <si>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</si>
  <si>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</si>
  <si>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</si>
  <si>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</si>
  <si>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</si>
  <si>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</si>
  <si>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</si>
  <si>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</si>
  <si>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</si>
  <si>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</si>
  <si>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</si>
  <si>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</si>
  <si>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</si>
  <si>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</si>
  <si>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</si>
  <si>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</si>
  <si>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</si>
  <si>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</si>
  <si>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</si>
  <si>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</si>
  <si>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</si>
  <si>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</si>
  <si>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</si>
  <si>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</si>
  <si>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</si>
  <si>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</si>
  <si>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</si>
  <si>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</si>
  <si>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</si>
  <si>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</si>
  <si>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</si>
  <si>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</si>
  <si>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</si>
  <si>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</si>
  <si>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</si>
  <si>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</si>
  <si>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</si>
  <si>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</si>
  <si>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</si>
  <si>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</si>
  <si>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</si>
  <si>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</si>
  <si>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</si>
  <si>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</si>
  <si>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</si>
  <si>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</si>
  <si>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</si>
  <si>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</si>
  <si>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</si>
  <si>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</si>
  <si>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</si>
  <si>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</si>
  <si>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</si>
  <si>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</si>
  <si>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</si>
  <si>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</si>
  <si>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</si>
  <si>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</si>
  <si>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</si>
  <si>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</si>
  <si>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</si>
  <si>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</si>
  <si>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</si>
  <si>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</si>
  <si>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</si>
  <si>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</si>
  <si>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</si>
  <si>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</si>
  <si>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</si>
  <si>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</si>
  <si>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</si>
  <si>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</si>
  <si>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</si>
  <si>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</si>
  <si>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</si>
  <si>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</si>
  <si>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</si>
  <si>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</si>
  <si>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</si>
  <si>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</si>
  <si>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</si>
  <si>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</si>
  <si>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</si>
  <si>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</si>
  <si>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</si>
  <si>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</si>
  <si>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</si>
  <si>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</si>
  <si>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</si>
  <si>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</si>
  <si>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</si>
  <si>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</si>
  <si>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</si>
  <si>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</si>
  <si>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</si>
  <si>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</si>
  <si>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</si>
  <si>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</si>
  <si>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</si>
  <si>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</si>
  <si>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</si>
  <si>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</si>
  <si>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</si>
  <si>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</si>
  <si>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</si>
  <si>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</si>
  <si>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</si>
  <si>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</si>
  <si>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</si>
  <si>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</si>
  <si>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</si>
  <si>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</si>
  <si>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</si>
  <si>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</si>
  <si>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</si>
  <si>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</si>
  <si>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</si>
  <si>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</si>
  <si>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</si>
  <si>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</si>
  <si>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</si>
  <si>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</si>
  <si>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</si>
  <si>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</si>
  <si>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</si>
  <si>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</si>
  <si>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</si>
  <si>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</si>
  <si>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</si>
  <si>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</si>
  <si>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</si>
  <si>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</si>
  <si>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</si>
  <si>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</si>
  <si>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</si>
  <si>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</si>
  <si>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</si>
  <si>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</si>
  <si>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</si>
  <si>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</si>
  <si>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</si>
  <si>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</si>
  <si>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</si>
  <si>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</si>
  <si>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</si>
  <si>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</si>
  <si>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</si>
  <si>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</si>
  <si>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</si>
  <si>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</si>
  <si>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</si>
  <si>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</si>
  <si>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</si>
  <si>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</si>
  <si>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</si>
  <si>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</si>
  <si>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</si>
  <si>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</si>
  <si>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</si>
  <si>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</si>
  <si>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</si>
  <si>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</si>
  <si>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</si>
  <si>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</si>
  <si>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</si>
  <si>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</si>
  <si>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</si>
  <si>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</si>
  <si>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</si>
  <si>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</si>
  <si>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</si>
  <si>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</si>
  <si>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</si>
  <si>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</si>
  <si>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</si>
  <si>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</si>
  <si>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</si>
  <si>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</si>
  <si>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</si>
  <si>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</si>
  <si>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</si>
  <si>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</si>
  <si>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</si>
  <si>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</si>
  <si>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</si>
  <si>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</si>
  <si>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</si>
  <si>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</si>
  <si>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</si>
  <si>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</si>
  <si>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</si>
  <si>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</si>
  <si>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</si>
  <si>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</si>
  <si>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</si>
  <si>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</si>
  <si>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</si>
  <si>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</si>
  <si>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</si>
  <si>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</si>
  <si>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</si>
  <si>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</si>
  <si>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</si>
  <si>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</si>
  <si>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</si>
  <si>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</si>
  <si>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</si>
  <si>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</si>
  <si>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</si>
  <si>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</si>
  <si>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</si>
  <si>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</si>
  <si>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</si>
  <si>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</si>
  <si>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</si>
  <si>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</si>
  <si>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</si>
  <si>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</si>
  <si>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</si>
  <si>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</si>
  <si>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</si>
  <si>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</si>
  <si>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</si>
  <si>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</si>
  <si>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</si>
  <si>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</si>
  <si>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</si>
  <si>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</si>
  <si>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</si>
  <si>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</si>
  <si>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</si>
  <si>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</si>
  <si>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</si>
  <si>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</si>
  <si>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</si>
  <si>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</si>
  <si>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</si>
  <si>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</si>
  <si>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</si>
  <si>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</si>
  <si>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</si>
  <si>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</si>
  <si>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</si>
  <si>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</si>
  <si>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</si>
  <si>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</si>
  <si>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</si>
  <si>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</si>
  <si>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</si>
  <si>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</si>
  <si>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</si>
  <si>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</si>
  <si>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</si>
  <si>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</si>
  <si>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</si>
  <si>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</si>
  <si>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</si>
  <si>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</si>
  <si>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</si>
  <si>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</si>
  <si>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</si>
  <si>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</si>
  <si>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</si>
  <si>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</si>
  <si>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</si>
  <si>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</si>
  <si>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</si>
  <si>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</si>
  <si>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</si>
  <si>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</si>
  <si>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</si>
  <si>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</si>
  <si>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</si>
  <si>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</si>
  <si>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</si>
  <si>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</si>
  <si>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</si>
  <si>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</si>
  <si>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</si>
  <si>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</si>
  <si>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</si>
  <si>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</si>
  <si>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</si>
  <si>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</si>
  <si>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</si>
  <si>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</si>
  <si>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</si>
  <si>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</si>
  <si>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</si>
  <si>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</si>
  <si>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</si>
  <si>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</si>
  <si>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</si>
  <si>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</si>
  <si>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</si>
  <si>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</si>
  <si>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</si>
  <si>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</si>
  <si>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</si>
  <si>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</si>
  <si>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</si>
  <si>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</si>
  <si>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</si>
  <si>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</si>
  <si>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</si>
  <si>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</si>
  <si>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</si>
  <si>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</si>
  <si>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</si>
  <si>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</si>
  <si>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</si>
  <si>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</si>
  <si>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</si>
  <si>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</si>
  <si>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</si>
  <si>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</si>
  <si>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</si>
  <si>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</si>
  <si>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</si>
  <si>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</si>
  <si>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</si>
  <si>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</si>
  <si>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</si>
  <si>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</si>
  <si>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</si>
  <si>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</si>
  <si>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</si>
  <si>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</si>
  <si>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</si>
  <si>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</si>
  <si>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</si>
  <si>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</si>
  <si>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</si>
  <si>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</si>
  <si>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</si>
  <si>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</si>
  <si>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</si>
  <si>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</si>
  <si>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</si>
  <si>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</si>
  <si>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</si>
  <si>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</si>
  <si>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</si>
  <si>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</si>
  <si>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</si>
  <si>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</si>
  <si>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</si>
  <si>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</si>
  <si>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</si>
  <si>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</si>
  <si>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</si>
  <si>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</si>
  <si>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</si>
  <si>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</si>
  <si>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</si>
  <si>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</si>
  <si>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</si>
  <si>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</si>
  <si>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</si>
  <si>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</si>
  <si>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</si>
  <si>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</si>
  <si>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</si>
  <si>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</si>
  <si>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</si>
  <si>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</si>
  <si>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</si>
  <si>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</si>
  <si>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</si>
  <si>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</si>
  <si>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</si>
  <si>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</si>
  <si>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</si>
  <si>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</si>
  <si>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</si>
  <si>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</si>
  <si>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</si>
  <si>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</si>
  <si>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</si>
  <si>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</si>
  <si>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</si>
  <si>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</si>
  <si>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</si>
  <si>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</si>
  <si>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</si>
  <si>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</si>
  <si>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</si>
  <si>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</si>
  <si>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</si>
  <si>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</si>
  <si>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</si>
  <si>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</si>
  <si>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</si>
  <si>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</si>
  <si>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</si>
  <si>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</si>
  <si>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</si>
  <si>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</si>
  <si>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</si>
  <si>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</si>
  <si>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</si>
  <si>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</si>
  <si>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</si>
  <si>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</si>
  <si>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</si>
  <si>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</si>
  <si>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</si>
  <si>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</si>
  <si>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</si>
  <si>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</si>
  <si>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</si>
  <si>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</si>
  <si>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</si>
  <si>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</si>
  <si>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</si>
  <si>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</si>
  <si>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</si>
  <si>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</si>
  <si>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</si>
  <si>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</si>
  <si>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</si>
  <si>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</si>
  <si>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</si>
  <si>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</si>
  <si>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</si>
  <si>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</si>
  <si>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</si>
  <si>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</si>
  <si>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</si>
  <si>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</si>
  <si>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</si>
  <si>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</si>
  <si>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</si>
  <si>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</si>
  <si>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</si>
  <si>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</si>
  <si>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</si>
  <si>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</si>
  <si>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</si>
  <si>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</si>
  <si>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</si>
  <si>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</si>
  <si>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</si>
  <si>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</si>
  <si>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</si>
  <si>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</si>
  <si>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</si>
  <si>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</si>
  <si>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</si>
  <si>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</si>
  <si>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</si>
  <si>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</si>
  <si>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</si>
  <si>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</si>
  <si>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</si>
  <si>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</si>
  <si>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</si>
  <si>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</si>
  <si>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</si>
  <si>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</si>
  <si>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</si>
  <si>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</si>
  <si>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</si>
  <si>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</si>
  <si>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</si>
  <si>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</si>
  <si>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</si>
  <si>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</si>
  <si>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</si>
  <si>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</si>
  <si>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</si>
  <si>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</si>
  <si>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</si>
  <si>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</si>
  <si>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</si>
  <si>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</si>
  <si>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</si>
  <si>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</si>
  <si>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</si>
  <si>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</si>
  <si>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</si>
  <si>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</si>
  <si>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</si>
  <si>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</si>
  <si>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</si>
  <si>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</si>
  <si>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</si>
  <si>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</si>
  <si>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</si>
  <si>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</si>
  <si>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</si>
  <si>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</si>
  <si>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</si>
  <si>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</si>
  <si>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</si>
  <si>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</si>
  <si>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</si>
  <si>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</si>
  <si>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</si>
  <si>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</si>
  <si>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</si>
  <si>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</si>
  <si>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</si>
  <si>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</si>
  <si>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</si>
  <si>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</si>
  <si>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</si>
  <si>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</si>
  <si>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</si>
  <si>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</si>
  <si>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</si>
  <si>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</si>
  <si>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</si>
  <si>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</si>
  <si>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</si>
  <si>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</si>
  <si>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</si>
  <si>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</si>
  <si>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</si>
  <si>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</si>
  <si>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</si>
  <si>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</si>
  <si>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</si>
  <si>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</si>
  <si>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</si>
  <si>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</si>
  <si>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</si>
  <si>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</si>
  <si>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</si>
  <si>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</si>
  <si>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</si>
  <si>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</si>
  <si>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</si>
  <si>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</si>
  <si>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</si>
  <si>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</si>
  <si>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</si>
  <si>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</si>
  <si>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</si>
  <si>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</si>
  <si>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</si>
  <si>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</si>
  <si>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</si>
  <si>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</si>
  <si>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</si>
  <si>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</si>
  <si>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</si>
  <si>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</si>
  <si>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</si>
  <si>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</si>
  <si>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</si>
  <si>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</si>
  <si>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</si>
  <si>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</si>
  <si>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</si>
  <si>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</si>
  <si>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</si>
  <si>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</si>
  <si>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</si>
  <si>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</si>
  <si>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</si>
  <si>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</si>
  <si>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</si>
  <si>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</si>
  <si>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</si>
  <si>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</si>
  <si>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</si>
  <si>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</si>
  <si>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</si>
  <si>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</si>
  <si>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</si>
  <si>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</si>
  <si>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</si>
  <si>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</si>
  <si>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</si>
  <si>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</si>
  <si>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</si>
  <si>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</si>
  <si>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</si>
  <si>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</si>
  <si>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</si>
  <si>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</si>
  <si>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</si>
  <si>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</si>
  <si>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</si>
  <si>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</si>
  <si>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</si>
  <si>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</si>
  <si>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</si>
  <si>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</si>
  <si>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</si>
  <si>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</si>
  <si>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</si>
  <si>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</si>
  <si>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</si>
  <si>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</si>
  <si>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</si>
  <si>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</si>
  <si>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</si>
  <si>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</si>
  <si>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</si>
  <si>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</si>
  <si>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</si>
  <si>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</si>
  <si>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</si>
  <si>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</si>
  <si>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</si>
  <si>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</si>
  <si>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</si>
  <si>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</si>
  <si>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</si>
  <si>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</si>
  <si>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</si>
  <si>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</si>
  <si>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</si>
  <si>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</si>
  <si>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</si>
  <si>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</si>
  <si>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</si>
  <si>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</si>
  <si>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</si>
  <si>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</si>
  <si>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</si>
  <si>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</si>
  <si>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</si>
  <si>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</si>
  <si>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</si>
  <si>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</si>
  <si>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</si>
  <si>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</si>
  <si>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</si>
  <si>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</si>
  <si>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</si>
  <si>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</si>
  <si>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</si>
  <si>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</si>
  <si>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</si>
  <si>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</si>
  <si>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</si>
  <si>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</si>
  <si>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</si>
  <si>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</si>
  <si>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</si>
  <si>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</si>
  <si>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</si>
  <si>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</si>
  <si>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</si>
  <si>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</si>
  <si>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</si>
  <si>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</si>
  <si>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</si>
  <si>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</si>
  <si>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</si>
  <si>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</si>
  <si>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</si>
  <si>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</si>
  <si>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</si>
  <si>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</si>
  <si>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</si>
  <si>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</si>
  <si>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</si>
  <si>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</si>
  <si>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</si>
  <si>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</si>
  <si>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</si>
  <si>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</si>
  <si>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</si>
  <si>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</si>
  <si>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</si>
  <si>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</si>
  <si>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</si>
  <si>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</si>
  <si>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</si>
  <si>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</si>
  <si>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</si>
  <si>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</si>
  <si>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</si>
  <si>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</si>
  <si>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</si>
  <si>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</si>
  <si>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</si>
  <si>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</si>
  <si>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</si>
  <si>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</si>
  <si>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</si>
  <si>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</si>
  <si>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</si>
  <si>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</si>
  <si>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</si>
  <si>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</si>
  <si>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</si>
  <si>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</si>
  <si>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</si>
  <si>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</si>
  <si>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</si>
  <si>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</si>
  <si>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</si>
  <si>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</si>
  <si>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</si>
  <si>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</si>
  <si>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</si>
  <si>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</si>
  <si>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</si>
  <si>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</si>
  <si>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</si>
  <si>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</si>
  <si>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</si>
  <si>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</si>
  <si>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</si>
  <si>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</si>
  <si>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</si>
  <si>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</si>
  <si>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</si>
  <si>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</si>
  <si>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</si>
  <si>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</si>
  <si>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</si>
  <si>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</si>
  <si>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</si>
  <si>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</si>
  <si>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</si>
  <si>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</si>
  <si>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</si>
  <si>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</si>
  <si>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</si>
  <si>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</si>
  <si>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</si>
  <si>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</si>
  <si>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</si>
  <si>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</si>
  <si>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</si>
  <si>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</si>
  <si>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</si>
  <si>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</si>
  <si>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</si>
  <si>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</si>
  <si>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</si>
  <si>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</si>
  <si>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</si>
  <si>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</si>
  <si>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</si>
  <si>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</si>
  <si>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</si>
  <si>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</si>
  <si>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</si>
  <si>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</si>
  <si>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</si>
  <si>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</si>
  <si>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</si>
  <si>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</si>
  <si>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</si>
  <si>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</si>
  <si>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</si>
  <si>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</si>
  <si>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</si>
  <si>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</si>
  <si>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</si>
  <si>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</si>
  <si>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</si>
  <si>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</si>
  <si>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</si>
  <si>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</si>
  <si>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</si>
  <si>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</si>
  <si>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</si>
  <si>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</si>
  <si>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</si>
  <si>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</si>
  <si>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</si>
  <si>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</si>
  <si>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</si>
  <si>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</si>
  <si>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</si>
  <si>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</si>
  <si>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</si>
  <si>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</si>
  <si>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</si>
  <si>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</si>
  <si>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</si>
  <si>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</si>
  <si>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</si>
  <si>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</si>
  <si>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</si>
  <si>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</si>
  <si>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</si>
  <si>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</si>
  <si>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</si>
  <si>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</si>
  <si>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</si>
  <si>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</si>
  <si>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</si>
  <si>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</si>
  <si>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</si>
  <si>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</si>
  <si>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</si>
  <si>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</si>
  <si>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</si>
  <si>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</si>
  <si>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</si>
  <si>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</si>
  <si>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</si>
  <si>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</si>
  <si>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</si>
  <si>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</si>
  <si>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</si>
  <si>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</si>
  <si>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</si>
  <si>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</si>
  <si>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</si>
  <si>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</si>
  <si>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</si>
  <si>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</si>
  <si>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</si>
  <si>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</si>
  <si>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</si>
  <si>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</si>
  <si>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</si>
  <si>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</si>
  <si>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</si>
  <si>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</si>
  <si>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</si>
  <si>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</si>
  <si>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</si>
  <si>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</si>
  <si>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</si>
  <si>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</si>
  <si>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</si>
  <si>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</si>
  <si>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</si>
  <si>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</si>
  <si>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</si>
  <si>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</si>
  <si>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</si>
  <si>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</si>
  <si>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</si>
  <si>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</si>
  <si>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</si>
  <si>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</si>
  <si>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</si>
  <si>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</si>
  <si>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</si>
  <si>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</si>
  <si>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</si>
  <si>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</si>
  <si>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</si>
  <si>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</si>
  <si>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</si>
  <si>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</si>
  <si>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</si>
  <si>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</si>
  <si>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</si>
  <si>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</si>
  <si>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</si>
  <si>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</si>
  <si>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</si>
  <si>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</si>
  <si>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</si>
  <si>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</si>
  <si>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</si>
  <si>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</si>
  <si>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</si>
  <si>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</si>
  <si>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</si>
  <si>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</si>
  <si>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</si>
  <si>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</si>
  <si>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</si>
  <si>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</si>
  <si>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</si>
  <si>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</si>
  <si>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</si>
  <si>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</si>
  <si>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</si>
  <si>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</si>
  <si>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</si>
  <si>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</si>
  <si>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</si>
  <si>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</si>
  <si>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</si>
  <si>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</si>
  <si>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</si>
  <si>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</si>
  <si>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</si>
  <si>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</si>
  <si>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</si>
  <si>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</si>
  <si>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</si>
  <si>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</si>
  <si>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</si>
  <si>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</si>
  <si>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</si>
  <si>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</si>
  <si>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</si>
  <si>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</si>
  <si>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</si>
  <si>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</si>
  <si>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</si>
  <si>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</si>
  <si>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</si>
  <si>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</si>
  <si>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</si>
  <si>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</si>
  <si>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</si>
  <si>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</si>
  <si>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</si>
  <si>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</si>
  <si>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</si>
  <si>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</si>
  <si>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</si>
  <si>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</si>
  <si>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</si>
  <si>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</si>
  <si>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</si>
  <si>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</si>
  <si>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</si>
  <si>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</si>
  <si>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</si>
  <si>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</si>
  <si>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</si>
  <si>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</si>
  <si>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</si>
  <si>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</si>
  <si>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</si>
  <si>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</si>
  <si>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</si>
  <si>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</si>
  <si>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</si>
  <si>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</si>
  <si>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</si>
  <si>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</si>
  <si>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</si>
  <si>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</si>
  <si>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</si>
  <si>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</si>
  <si>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</si>
  <si>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</si>
  <si>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</si>
  <si>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</si>
  <si>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</si>
  <si>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</si>
  <si>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</si>
  <si>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</si>
  <si>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</si>
  <si>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</si>
  <si>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</si>
  <si>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</si>
  <si>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</si>
  <si>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</si>
  <si>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</si>
  <si>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</si>
  <si>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</si>
  <si>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</si>
  <si>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</si>
  <si>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</si>
  <si>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</si>
  <si>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</si>
  <si>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</si>
  <si>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</si>
  <si>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</si>
  <si>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</si>
  <si>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</si>
  <si>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</si>
  <si>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</si>
  <si>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</si>
  <si>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</si>
  <si>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</si>
  <si>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</si>
  <si>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</si>
  <si>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</si>
  <si>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</si>
  <si>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</si>
  <si>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</si>
  <si>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</si>
  <si>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</si>
  <si>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</si>
  <si>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</si>
  <si>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</si>
  <si>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</si>
  <si>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</si>
  <si>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</si>
  <si>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</si>
  <si>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</si>
  <si>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</si>
  <si>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</si>
  <si>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</si>
  <si>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</si>
  <si>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</si>
  <si>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</si>
  <si>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</si>
  <si>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</si>
  <si>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</si>
  <si>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</si>
  <si>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</si>
  <si>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</si>
  <si>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</si>
  <si>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</si>
  <si>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</si>
  <si>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</si>
  <si>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</si>
  <si>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</si>
  <si>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</si>
  <si>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</si>
  <si>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</si>
  <si>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</si>
  <si>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</si>
  <si>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</si>
  <si>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</si>
  <si>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</si>
  <si>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</si>
  <si>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</si>
  <si>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</si>
  <si>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</si>
  <si>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</si>
  <si>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</si>
  <si>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</si>
  <si>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</si>
  <si>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</si>
  <si>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</si>
  <si>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</si>
  <si>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</si>
  <si>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</si>
  <si>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</si>
  <si>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</si>
  <si>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</si>
  <si>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</si>
  <si>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</si>
  <si>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</si>
  <si>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</si>
  <si>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</si>
  <si>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</si>
  <si>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</si>
  <si>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</si>
  <si>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</si>
  <si>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</si>
  <si>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</si>
  <si>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</si>
  <si>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</si>
  <si>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</si>
  <si>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</si>
  <si>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</si>
  <si>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</si>
  <si>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</si>
  <si>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</si>
  <si>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</si>
  <si>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</si>
  <si>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</si>
  <si>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</si>
  <si>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</si>
  <si>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</si>
  <si>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</si>
  <si>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</si>
  <si>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</si>
  <si>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</si>
  <si>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</si>
  <si>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</si>
  <si>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</si>
  <si>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</si>
  <si>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</si>
  <si>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</si>
  <si>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</si>
  <si>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</si>
  <si>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</si>
  <si>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</si>
  <si>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</si>
  <si>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</si>
  <si>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</si>
  <si>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</si>
  <si>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</si>
  <si>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</si>
  <si>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</si>
  <si>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</si>
  <si>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</si>
  <si>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</si>
  <si>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</si>
  <si>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</si>
  <si>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</si>
  <si>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</si>
  <si>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</si>
  <si>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</si>
  <si>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</si>
  <si>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</si>
  <si>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</si>
  <si>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</si>
  <si>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</si>
  <si>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</si>
  <si>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</si>
  <si>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</si>
  <si>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</si>
  <si>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</si>
  <si>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</si>
  <si>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</si>
  <si>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</si>
  <si>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</si>
  <si>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</si>
  <si>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</si>
  <si>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</si>
  <si>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</si>
  <si>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</si>
  <si>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</si>
  <si>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</si>
  <si>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</si>
  <si>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</si>
  <si>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</si>
  <si>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</si>
  <si>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</si>
  <si>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</si>
  <si>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</si>
  <si>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</si>
  <si>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</si>
  <si>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</si>
  <si>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</si>
  <si>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</si>
  <si>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</si>
  <si>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</si>
  <si>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</si>
  <si>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</si>
  <si>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</si>
  <si>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</si>
  <si>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</si>
  <si>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</si>
  <si>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</si>
  <si>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</si>
  <si>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</si>
  <si>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</si>
  <si>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</si>
  <si>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</si>
  <si>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</si>
  <si>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</si>
  <si>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</si>
  <si>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</si>
  <si>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</si>
  <si>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</si>
  <si>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</si>
  <si>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</si>
  <si>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</si>
  <si>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</si>
  <si>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</si>
  <si>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</si>
  <si>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</si>
  <si>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</si>
  <si>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</si>
  <si>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</si>
  <si>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</si>
  <si>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</si>
  <si>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</si>
  <si>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</si>
  <si>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</si>
  <si>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</si>
  <si>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</si>
  <si>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</si>
  <si>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</si>
  <si>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</si>
  <si>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</si>
  <si>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</si>
  <si>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</si>
  <si>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</si>
  <si>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</si>
  <si>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</si>
  <si>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</si>
  <si>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</si>
  <si>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</si>
  <si>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</si>
  <si>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</si>
  <si>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</si>
  <si>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</si>
  <si>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</si>
  <si>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</si>
  <si>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</si>
  <si>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</si>
  <si>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</si>
  <si>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</si>
  <si>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</si>
  <si>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</si>
  <si>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</si>
  <si>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</si>
  <si>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</si>
  <si>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</si>
  <si>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</si>
  <si>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</si>
  <si>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</si>
  <si>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</si>
  <si>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</si>
  <si>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</si>
  <si>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</si>
  <si>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</si>
  <si>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</si>
  <si>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</si>
  <si>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</si>
  <si>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</si>
  <si>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</si>
  <si>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</si>
  <si>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</si>
  <si>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</si>
  <si>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</si>
  <si>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</si>
  <si>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</si>
  <si>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</si>
  <si>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</si>
  <si>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</si>
  <si>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</si>
  <si>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</si>
  <si>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</si>
  <si>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</si>
  <si>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</si>
  <si>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</si>
  <si>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</si>
  <si>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</si>
  <si>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</si>
  <si>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</si>
  <si>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</si>
  <si>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</si>
  <si>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</si>
  <si>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</si>
  <si>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</si>
  <si>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</si>
  <si>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</si>
  <si>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</si>
  <si>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</si>
  <si>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</si>
  <si>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</si>
  <si>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</si>
  <si>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</si>
  <si>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</si>
  <si>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</si>
  <si>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</si>
  <si>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</si>
  <si>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</si>
  <si>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</si>
  <si>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</si>
  <si>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</si>
  <si>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</si>
  <si>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</si>
  <si>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</si>
  <si>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</si>
  <si>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</si>
  <si>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</si>
  <si>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</si>
  <si>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</si>
  <si>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</si>
  <si>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</si>
  <si>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</si>
  <si>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</si>
  <si>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</si>
  <si>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</si>
  <si>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</si>
  <si>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</si>
  <si>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</si>
  <si>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</si>
  <si>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</si>
  <si>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</si>
  <si>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</si>
  <si>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</si>
  <si>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</si>
  <si>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</si>
  <si>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</si>
  <si>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</si>
  <si>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</si>
  <si>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</si>
  <si>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</si>
  <si>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</si>
  <si>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</si>
  <si>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</si>
  <si>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</si>
  <si>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</si>
  <si>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</si>
  <si>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</si>
  <si>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</si>
  <si>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</si>
  <si>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</si>
  <si>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</si>
  <si>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</si>
  <si>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</si>
  <si>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</si>
  <si>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</si>
  <si>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</si>
  <si>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</si>
  <si>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</si>
  <si>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</si>
  <si>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</si>
  <si>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</si>
  <si>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</si>
  <si>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</si>
  <si>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</si>
  <si>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</si>
  <si>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</si>
  <si>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</si>
  <si>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</si>
  <si>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</si>
  <si>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</si>
  <si>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</si>
  <si>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</si>
  <si>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</si>
  <si>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</si>
  <si>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</si>
  <si>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</si>
  <si>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</si>
  <si>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</si>
  <si>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</si>
  <si>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</si>
  <si>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</si>
  <si>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</si>
  <si>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</si>
  <si>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</si>
  <si>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</si>
  <si>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</si>
  <si>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</si>
  <si>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</si>
  <si>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</si>
  <si>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</si>
  <si>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</si>
  <si>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</si>
  <si>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</si>
  <si>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</si>
  <si>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</si>
  <si>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</si>
  <si>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</si>
  <si>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</si>
  <si>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</si>
  <si>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</si>
  <si>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</si>
  <si>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</si>
  <si>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</si>
  <si>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</si>
  <si>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</si>
  <si>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</si>
  <si>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</si>
  <si>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</si>
  <si>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</si>
  <si>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</si>
  <si>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</si>
  <si>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</si>
  <si>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</si>
  <si>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</si>
  <si>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</si>
  <si>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</si>
  <si>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</si>
  <si>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</si>
  <si>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</si>
  <si>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</si>
  <si>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</si>
  <si>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</si>
  <si>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</si>
  <si>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</si>
  <si>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</si>
  <si>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</si>
  <si>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</si>
  <si>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</si>
  <si>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</si>
  <si>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</si>
  <si>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</si>
  <si>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</si>
  <si>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</si>
  <si>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</si>
  <si>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</si>
  <si>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</si>
  <si>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</si>
  <si>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</si>
  <si>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</si>
  <si>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</si>
  <si>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</si>
  <si>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</si>
  <si>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</si>
  <si>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</si>
  <si>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</si>
  <si>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</si>
  <si>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</si>
  <si>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</si>
  <si>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</si>
  <si>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</si>
  <si>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</si>
  <si>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</si>
  <si>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</si>
  <si>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</si>
  <si>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</si>
  <si>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</si>
  <si>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</si>
  <si>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</si>
  <si>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</si>
  <si>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</si>
  <si>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</si>
  <si>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</si>
  <si>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</si>
  <si>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</si>
  <si>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</si>
  <si>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</si>
  <si>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</si>
  <si>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</si>
  <si>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</si>
  <si>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</si>
  <si>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</si>
  <si>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</si>
  <si>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</si>
  <si>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</si>
  <si>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</si>
  <si>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</si>
  <si>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</si>
  <si>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</si>
  <si>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</si>
  <si>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</si>
  <si>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</si>
  <si>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</si>
  <si>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</si>
  <si>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</si>
  <si>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</si>
  <si>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</si>
  <si>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</si>
  <si>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</si>
  <si>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</si>
  <si>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</si>
  <si>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</si>
  <si>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</si>
  <si>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</si>
  <si>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</si>
  <si>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</si>
  <si>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</si>
  <si>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</si>
  <si>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</si>
  <si>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</si>
  <si>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</si>
  <si>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</si>
  <si>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</si>
  <si>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</si>
  <si>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</si>
  <si>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</si>
  <si>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</si>
  <si>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</si>
  <si>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</si>
  <si>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</si>
  <si>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</si>
  <si>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</si>
  <si>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</si>
  <si>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</si>
  <si>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</si>
  <si>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</si>
  <si>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</si>
  <si>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</si>
  <si>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</si>
  <si>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</si>
  <si>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</si>
  <si>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</si>
  <si>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</si>
  <si>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</si>
  <si>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</si>
  <si>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</si>
  <si>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</si>
  <si>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</si>
  <si>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</si>
  <si>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</si>
  <si>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</si>
  <si>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</si>
  <si>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</si>
  <si>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</si>
  <si>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</si>
  <si>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</si>
  <si>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</si>
  <si>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</si>
  <si>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</si>
  <si>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</si>
  <si>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</si>
  <si>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</si>
  <si>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</si>
  <si>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</si>
  <si>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</si>
  <si>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</si>
  <si>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</si>
  <si>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</si>
  <si>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</si>
  <si>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</si>
  <si>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</si>
  <si>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</si>
  <si>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</si>
  <si>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</si>
  <si>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</si>
  <si>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</si>
  <si>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</si>
  <si>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</si>
  <si>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</si>
  <si>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</si>
  <si>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</si>
  <si>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</si>
  <si>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</si>
  <si>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</si>
  <si>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</si>
  <si>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</si>
  <si>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</si>
  <si>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</si>
  <si>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</si>
  <si>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</si>
  <si>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</si>
  <si>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</si>
  <si>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</si>
  <si>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</si>
  <si>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</si>
  <si>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</si>
  <si>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</si>
  <si>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</si>
  <si>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</si>
  <si>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</si>
  <si>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</si>
  <si>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</si>
  <si>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</si>
  <si>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</si>
  <si>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</si>
  <si>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</si>
  <si>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</si>
  <si>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</si>
  <si>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</si>
  <si>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</si>
  <si>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</si>
  <si>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</si>
  <si>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</si>
  <si>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</si>
  <si>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</si>
  <si>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</si>
  <si>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</si>
  <si>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</si>
  <si>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</si>
  <si>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</si>
  <si>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</si>
  <si>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</si>
  <si>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</si>
  <si>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</si>
  <si>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</si>
  <si>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</si>
  <si>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</si>
  <si>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</si>
  <si>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</si>
  <si>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</si>
  <si>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</si>
  <si>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</si>
  <si>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</si>
  <si>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</si>
  <si>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</si>
  <si>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</si>
  <si>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</si>
  <si>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</si>
  <si>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</si>
  <si>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</si>
  <si>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</si>
  <si>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</si>
  <si>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</si>
  <si>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</si>
  <si>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</si>
  <si>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</si>
  <si>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</si>
  <si>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</si>
  <si>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</si>
  <si>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</si>
  <si>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</si>
  <si>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</si>
  <si>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</si>
  <si>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</si>
  <si>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</si>
  <si>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</si>
  <si>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</si>
  <si>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</si>
  <si>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</si>
  <si>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</si>
  <si>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</si>
  <si>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</si>
  <si>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</si>
  <si>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</si>
  <si>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</si>
  <si>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</si>
  <si>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</si>
  <si>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</si>
  <si>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</si>
  <si>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</si>
  <si>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</si>
  <si>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</si>
  <si>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</si>
  <si>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</si>
  <si>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</si>
  <si>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</si>
  <si>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</si>
  <si>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</si>
  <si>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</si>
  <si>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</si>
  <si>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</si>
  <si>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</si>
  <si>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</si>
  <si>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</si>
  <si>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</si>
  <si>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</si>
  <si>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</si>
  <si>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</si>
  <si>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</si>
  <si>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</si>
  <si>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</si>
  <si>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</si>
  <si>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</si>
  <si>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</si>
  <si>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</si>
  <si>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</si>
  <si>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</si>
  <si>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</si>
  <si>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</si>
  <si>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</si>
  <si>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</si>
  <si>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</si>
  <si>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</si>
  <si>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</si>
  <si>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</si>
  <si>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</si>
  <si>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</si>
  <si>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</si>
  <si>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</si>
  <si>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</si>
  <si>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</si>
  <si>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</si>
  <si>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</si>
  <si>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</si>
  <si>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</si>
  <si>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</si>
  <si>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</si>
  <si>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</si>
  <si>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</si>
  <si>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</si>
  <si>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</si>
  <si>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</si>
  <si>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</si>
  <si>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</si>
  <si>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</si>
  <si>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</si>
  <si>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</si>
  <si>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</si>
  <si>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</si>
  <si>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</si>
  <si>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</si>
  <si>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</si>
  <si>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</si>
  <si>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</si>
  <si>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</si>
  <si>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</si>
  <si>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</si>
  <si>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</si>
  <si>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</si>
  <si>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</si>
  <si>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</si>
  <si>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</si>
  <si>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</si>
  <si>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</si>
  <si>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</si>
  <si>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</si>
  <si>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</si>
  <si>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</si>
  <si>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</si>
  <si>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</si>
  <si>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</si>
  <si>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</si>
  <si>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</si>
  <si>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</si>
  <si>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</si>
  <si>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</si>
  <si>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</si>
  <si>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</si>
  <si>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</si>
  <si>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</si>
  <si>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</si>
  <si>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</si>
  <si>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</si>
  <si>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</si>
  <si>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</si>
  <si>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</si>
  <si>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</si>
  <si>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</si>
  <si>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</si>
  <si>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</si>
  <si>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</si>
  <si>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</si>
  <si>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</si>
  <si>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</si>
  <si>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</si>
  <si>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</si>
  <si>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</si>
  <si>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</si>
  <si>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</si>
  <si>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</si>
  <si>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</si>
  <si>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</si>
  <si>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</si>
  <si>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</si>
  <si>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</si>
  <si>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</si>
  <si>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</si>
  <si>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</si>
  <si>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</si>
  <si>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</si>
  <si>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</si>
  <si>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</si>
  <si>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</si>
  <si>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</si>
  <si>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</si>
  <si>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</si>
  <si>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</si>
  <si>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</si>
  <si>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</si>
  <si>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</si>
  <si>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</si>
  <si>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</si>
  <si>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</si>
  <si>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</si>
  <si>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</si>
  <si>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</si>
  <si>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</si>
  <si>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</si>
  <si>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</si>
  <si>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</si>
  <si>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</si>
  <si>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</si>
  <si>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</si>
  <si>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</si>
  <si>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</si>
  <si>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</si>
  <si>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</si>
  <si>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</si>
  <si>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</si>
  <si>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</si>
  <si>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</si>
  <si>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</si>
  <si>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</si>
  <si>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</si>
  <si>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</si>
  <si>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</si>
  <si>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</si>
  <si>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</si>
  <si>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</si>
  <si>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</si>
  <si>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</si>
  <si>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</si>
  <si>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</si>
  <si>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</si>
  <si>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</si>
  <si>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</si>
  <si>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</si>
  <si>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</si>
  <si>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</si>
  <si>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</si>
  <si>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</si>
  <si>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</si>
  <si>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</si>
  <si>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</si>
  <si>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</si>
  <si>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</si>
  <si>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</si>
  <si>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</si>
  <si>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</si>
  <si>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</si>
  <si>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</si>
  <si>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</si>
  <si>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</si>
  <si>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</si>
  <si>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</si>
  <si>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</si>
  <si>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</si>
  <si>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</si>
  <si>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</si>
  <si>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</si>
  <si>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</si>
  <si>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</si>
  <si>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</si>
  <si>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</si>
  <si>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</si>
  <si>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</si>
  <si>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</si>
  <si>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</si>
  <si>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</si>
  <si>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</si>
  <si>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</si>
  <si>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</si>
  <si>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</si>
  <si>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</si>
  <si>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</si>
  <si>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</si>
  <si>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</si>
  <si>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</si>
  <si>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</si>
  <si>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</si>
  <si>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</si>
  <si>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</si>
  <si>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</si>
  <si>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</si>
  <si>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</si>
  <si>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</si>
  <si>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</si>
  <si>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</si>
  <si>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</si>
  <si>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</si>
  <si>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</si>
  <si>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</si>
  <si>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</si>
  <si>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</si>
  <si>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</si>
  <si>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</si>
  <si>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</si>
  <si>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</si>
  <si>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</si>
  <si>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</si>
  <si>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</si>
  <si>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</si>
  <si>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</si>
  <si>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</si>
  <si>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</si>
  <si>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</si>
  <si>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</si>
  <si>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</si>
  <si>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</si>
  <si>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</si>
  <si>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</si>
  <si>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</si>
  <si>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</si>
  <si>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</si>
  <si>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</si>
  <si>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</si>
  <si>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</si>
  <si>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</si>
  <si>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</si>
  <si>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</si>
  <si>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</si>
  <si>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</si>
  <si>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</si>
  <si>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</si>
  <si>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</si>
  <si>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</si>
  <si>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</si>
  <si>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</si>
  <si>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</si>
  <si>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</si>
  <si>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</si>
  <si>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</si>
  <si>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</si>
  <si>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</si>
  <si>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</si>
  <si>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</si>
  <si>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</si>
  <si>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</si>
  <si>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</si>
  <si>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</si>
  <si>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</si>
  <si>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</si>
  <si>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</si>
  <si>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</si>
  <si>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</si>
  <si>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</si>
  <si>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</si>
  <si>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</si>
  <si>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</si>
  <si>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</si>
  <si>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</si>
  <si>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</si>
  <si>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</si>
  <si>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</si>
  <si>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</si>
  <si>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</si>
  <si>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</si>
  <si>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</si>
  <si>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</si>
  <si>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</si>
  <si>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</si>
  <si>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</si>
  <si>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</si>
  <si>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</si>
  <si>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</si>
  <si>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</si>
  <si>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</si>
  <si>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</si>
  <si>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</si>
  <si>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</si>
  <si>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</si>
  <si>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</si>
  <si>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</si>
  <si>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</si>
  <si>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</si>
  <si>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</si>
  <si>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</si>
  <si>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</si>
  <si>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</si>
  <si>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</si>
  <si>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</si>
  <si>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</si>
  <si>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</si>
  <si>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</si>
  <si>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</si>
  <si>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</si>
  <si>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</si>
  <si>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</si>
  <si>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</si>
  <si>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</si>
  <si>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</si>
  <si>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</si>
  <si>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</si>
  <si>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</si>
  <si>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</si>
  <si>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</si>
  <si>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</si>
  <si>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</si>
  <si>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</si>
  <si>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</si>
  <si>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</si>
  <si>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</si>
  <si>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</si>
  <si>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</si>
  <si>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</si>
  <si>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</si>
  <si>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</si>
  <si>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</si>
  <si>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</si>
  <si>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</si>
  <si>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</si>
  <si>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</si>
  <si>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</si>
  <si>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</si>
  <si>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</si>
  <si>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</si>
  <si>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</si>
  <si>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</si>
  <si>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</si>
  <si>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</si>
  <si>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</si>
  <si>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</si>
  <si>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</si>
  <si>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</si>
  <si>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</si>
  <si>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</si>
  <si>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</si>
  <si>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</si>
  <si>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</si>
  <si>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</si>
  <si>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</si>
  <si>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</si>
  <si>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</si>
  <si>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</si>
  <si>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</si>
  <si>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</si>
  <si>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</si>
  <si>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</si>
  <si>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</si>
  <si>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</si>
  <si>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</si>
  <si>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</si>
  <si>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</si>
  <si>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</si>
  <si>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</si>
  <si>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</si>
  <si>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</si>
  <si>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</si>
  <si>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</si>
  <si>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</si>
  <si>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</si>
  <si>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</si>
  <si>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</si>
  <si>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</si>
  <si>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</si>
  <si>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</si>
  <si>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</si>
  <si>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</si>
  <si>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</si>
  <si>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</si>
  <si>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</si>
  <si>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</si>
  <si>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</si>
  <si>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</si>
  <si>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</si>
  <si>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</si>
  <si>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</si>
  <si>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</si>
  <si>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</si>
  <si>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</si>
  <si>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</si>
  <si>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</si>
  <si>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</si>
  <si>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</si>
  <si>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</si>
  <si>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</si>
  <si>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</si>
  <si>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</si>
  <si>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</si>
  <si>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</si>
  <si>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</si>
  <si>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</si>
  <si>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</si>
  <si>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</si>
  <si>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</si>
  <si>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</si>
  <si>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</si>
  <si>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</si>
  <si>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</si>
  <si>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</si>
  <si>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</si>
  <si>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</si>
  <si>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</si>
  <si>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</si>
  <si>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</si>
  <si>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</si>
  <si>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</si>
  <si>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</si>
  <si>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</si>
  <si>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</si>
  <si>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</si>
  <si>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</si>
  <si>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</si>
  <si>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</si>
  <si>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</si>
  <si>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</si>
  <si>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</si>
  <si>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</si>
  <si>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</si>
  <si>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</si>
  <si>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</si>
  <si>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</si>
  <si>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</si>
  <si>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</si>
  <si>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</si>
  <si>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</si>
  <si>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</si>
  <si>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</si>
  <si>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</si>
  <si>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</si>
  <si>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</si>
  <si>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</si>
  <si>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</si>
  <si>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</si>
  <si>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</si>
  <si>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</si>
  <si>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</si>
  <si>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</si>
  <si>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</si>
  <si>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</si>
  <si>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</si>
  <si>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</si>
  <si>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</si>
  <si>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</si>
  <si>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</si>
  <si>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</si>
  <si>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</si>
  <si>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</si>
  <si>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</si>
  <si>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</si>
  <si>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</si>
  <si>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</si>
  <si>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</si>
  <si>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</si>
  <si>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</si>
  <si>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</si>
  <si>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</si>
  <si>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</si>
  <si>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</si>
  <si>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</si>
  <si>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</si>
  <si>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</si>
  <si>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</si>
  <si>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</si>
  <si>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</si>
  <si>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</si>
  <si>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</si>
  <si>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</si>
  <si>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</si>
  <si>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</si>
  <si>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</si>
  <si>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</si>
  <si>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</si>
  <si>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</si>
  <si>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</si>
  <si>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</si>
  <si>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</si>
  <si>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</si>
  <si>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</si>
  <si>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</si>
  <si>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</si>
  <si>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</si>
  <si>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</si>
  <si>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</si>
  <si>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</si>
  <si>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</si>
  <si>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</si>
  <si>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</si>
  <si>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</si>
  <si>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</si>
  <si>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</si>
  <si>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</si>
  <si>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</si>
  <si>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</si>
  <si>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</si>
  <si>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</si>
  <si>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</si>
  <si>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</si>
  <si>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</si>
  <si>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</si>
  <si>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</si>
  <si>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</si>
  <si>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</si>
  <si>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</si>
  <si>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</si>
  <si>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</si>
  <si>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</si>
  <si>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</si>
  <si>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</si>
  <si>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</si>
  <si>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</si>
  <si>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</si>
  <si>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</si>
  <si>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</si>
  <si>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</si>
  <si>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</si>
  <si>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</si>
  <si>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</si>
  <si>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</si>
  <si>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</si>
  <si>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</si>
  <si>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</si>
  <si>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</si>
  <si>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</si>
  <si>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</si>
  <si>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</si>
  <si>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</si>
  <si>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</si>
  <si>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</si>
  <si>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</si>
  <si>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</si>
  <si>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</si>
  <si>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</si>
  <si>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</si>
  <si>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</si>
  <si>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</si>
  <si>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</si>
  <si>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</si>
  <si>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</si>
  <si>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</si>
  <si>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</si>
  <si>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</si>
  <si>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</si>
  <si>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</si>
  <si>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</si>
  <si>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</si>
  <si>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</si>
  <si>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</si>
  <si>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</si>
  <si>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</si>
  <si>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</si>
  <si>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</si>
  <si>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</si>
  <si>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</si>
  <si>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</si>
  <si>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</si>
  <si>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</si>
  <si>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</si>
  <si>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</si>
  <si>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</si>
  <si>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</si>
  <si>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</si>
  <si>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</si>
  <si>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</si>
  <si>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</si>
  <si>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</si>
  <si>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</si>
  <si>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</si>
  <si>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</si>
  <si>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</si>
  <si>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</si>
  <si>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</si>
  <si>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</si>
  <si>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</si>
  <si>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</si>
  <si>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</si>
  <si>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</si>
  <si>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</si>
  <si>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</si>
  <si>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</si>
  <si>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</si>
  <si>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</si>
  <si>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</si>
  <si>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</si>
  <si>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</si>
  <si>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</si>
  <si>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</si>
  <si>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</si>
  <si>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</si>
  <si>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</si>
  <si>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</si>
  <si>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</si>
  <si>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</si>
  <si>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</si>
  <si>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</si>
  <si>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</si>
  <si>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</si>
  <si>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</si>
  <si>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</si>
  <si>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</si>
  <si>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</si>
  <si>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</si>
  <si>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</si>
  <si>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</si>
  <si>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</si>
  <si>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</si>
  <si>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</si>
  <si>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</si>
  <si>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</si>
  <si>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</si>
  <si>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</si>
  <si>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</si>
  <si>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</si>
  <si>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</si>
  <si>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</si>
  <si>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</si>
  <si>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</si>
  <si>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</si>
  <si>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</si>
  <si>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</si>
  <si>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</si>
  <si>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</si>
  <si>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</si>
  <si>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</si>
  <si>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</si>
  <si>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</si>
  <si>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</si>
  <si>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</si>
  <si>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</si>
  <si>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</si>
  <si>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</si>
  <si>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</si>
  <si>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</si>
  <si>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</si>
  <si>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</si>
  <si>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</si>
  <si>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</si>
  <si>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</si>
  <si>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</si>
  <si>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</si>
  <si>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</si>
  <si>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</si>
  <si>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</si>
  <si>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</si>
  <si>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</si>
  <si>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</si>
  <si>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</si>
  <si>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</si>
  <si>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</si>
  <si>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</si>
  <si>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</si>
  <si>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</si>
  <si>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</si>
  <si>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</si>
  <si>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</si>
  <si>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</si>
  <si>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</si>
  <si>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</si>
  <si>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</si>
  <si>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</si>
  <si>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</si>
  <si>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</si>
  <si>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</si>
  <si>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</si>
  <si>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</si>
  <si>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</si>
  <si>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</si>
  <si>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</si>
  <si>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</si>
  <si>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</si>
  <si>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</si>
  <si>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</si>
  <si>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</si>
  <si>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</si>
  <si>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</si>
  <si>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</si>
  <si>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</si>
  <si>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</si>
  <si>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</si>
  <si>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</si>
  <si>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</si>
  <si>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</si>
  <si>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</si>
  <si>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</si>
  <si>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</si>
  <si>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</si>
  <si>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</si>
  <si>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</si>
  <si>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</si>
  <si>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</si>
  <si>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</si>
  <si>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</si>
  <si>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</si>
  <si>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</si>
  <si>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</si>
  <si>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</si>
  <si>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</si>
  <si>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</si>
  <si>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</si>
  <si>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</si>
  <si>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</si>
  <si>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</si>
  <si>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</si>
  <si>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</si>
  <si>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</si>
  <si>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</si>
  <si>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</si>
  <si>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</si>
  <si>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</si>
  <si>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</si>
  <si>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</si>
  <si>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</si>
  <si>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</si>
  <si>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</si>
  <si>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</si>
  <si>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</si>
  <si>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</si>
  <si>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</si>
  <si>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</si>
  <si>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</si>
  <si>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</si>
  <si>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</si>
  <si>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</si>
  <si>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</si>
  <si>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</si>
  <si>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</si>
  <si>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</si>
  <si>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</si>
  <si>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</si>
  <si>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</si>
  <si>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</si>
  <si>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</si>
  <si>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</si>
  <si>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</si>
  <si>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</si>
  <si>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</si>
  <si>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</si>
  <si>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</si>
  <si>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</si>
  <si>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</si>
  <si>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</si>
  <si>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</si>
  <si>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</si>
  <si>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</si>
  <si>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</si>
  <si>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</si>
  <si>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</si>
  <si>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</si>
  <si>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</si>
  <si>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</si>
  <si>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</si>
  <si>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</si>
  <si>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</si>
  <si>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</si>
  <si>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</si>
  <si>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</si>
  <si>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</si>
  <si>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</si>
  <si>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</si>
  <si>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</si>
  <si>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</si>
  <si>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</si>
  <si>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</si>
  <si>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</si>
  <si>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</si>
  <si>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</si>
  <si>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</si>
  <si>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</si>
  <si>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</si>
  <si>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</si>
  <si>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</si>
  <si>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</si>
  <si>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</si>
  <si>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</si>
  <si>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</si>
  <si>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</si>
  <si>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</si>
  <si>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</si>
  <si>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</si>
  <si>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</si>
  <si>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</si>
  <si>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</si>
  <si>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</si>
  <si>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</si>
  <si>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</si>
  <si>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</si>
  <si>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</si>
  <si>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</si>
  <si>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</si>
  <si>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</si>
  <si>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</si>
  <si>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</si>
  <si>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</si>
  <si>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</si>
  <si>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</si>
  <si>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</si>
  <si>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</si>
  <si>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</si>
  <si>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</si>
  <si>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</si>
  <si>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</si>
  <si>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</si>
  <si>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</si>
  <si>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</si>
  <si>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</si>
  <si>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</si>
  <si>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</si>
  <si>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</si>
  <si>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</si>
  <si>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</si>
  <si>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</si>
  <si>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</si>
  <si>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</si>
  <si>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</si>
  <si>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</si>
  <si>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</si>
  <si>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</si>
  <si>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</si>
  <si>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</si>
  <si>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</si>
  <si>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</si>
  <si>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</si>
  <si>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</si>
  <si>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</si>
  <si>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</si>
  <si>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</si>
  <si>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</si>
  <si>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</si>
  <si>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</si>
  <si>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</si>
  <si>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</si>
  <si>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</si>
  <si>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</si>
  <si>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</si>
  <si>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</si>
  <si>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</si>
  <si>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</si>
  <si>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</si>
  <si>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</si>
  <si>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</si>
  <si>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</si>
  <si>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</si>
  <si>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</si>
  <si>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</si>
  <si>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</si>
  <si>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</si>
  <si>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</si>
  <si>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</si>
  <si>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</si>
  <si>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</si>
  <si>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</si>
  <si>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</si>
  <si>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</si>
  <si>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</si>
  <si>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</si>
  <si>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</si>
  <si>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</si>
  <si>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</si>
  <si>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</si>
  <si>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</si>
  <si>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</si>
  <si>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</si>
  <si>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</si>
  <si>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</si>
  <si>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</si>
  <si>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</si>
  <si>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</si>
  <si>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</si>
  <si>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</si>
  <si>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</si>
  <si>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</si>
  <si>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</si>
  <si>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</si>
  <si>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</si>
  <si>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</si>
  <si>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</si>
  <si>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</si>
  <si>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</si>
  <si>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</si>
  <si>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</si>
  <si>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</si>
  <si>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</si>
  <si>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</si>
  <si>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</si>
  <si>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</si>
  <si>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</si>
  <si>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</si>
  <si>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</si>
  <si>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</si>
  <si>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</si>
  <si>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</si>
  <si>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</si>
  <si>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</si>
  <si>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</si>
  <si>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</si>
  <si>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</si>
  <si>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</si>
  <si>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</si>
  <si>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</si>
  <si>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</si>
  <si>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</si>
  <si>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</si>
  <si>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</si>
  <si>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</si>
  <si>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</si>
  <si>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</si>
  <si>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</si>
  <si>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</si>
  <si>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</si>
  <si>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</si>
  <si>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</si>
  <si>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</si>
  <si>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</si>
  <si>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</si>
  <si>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</si>
  <si>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</si>
  <si>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</si>
  <si>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</si>
  <si>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</si>
  <si>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</si>
  <si>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</si>
  <si>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</si>
  <si>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</si>
  <si>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</si>
  <si>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</si>
  <si>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</si>
  <si>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</si>
  <si>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</si>
  <si>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</si>
  <si>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</si>
  <si>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</si>
  <si>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</si>
  <si>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</si>
  <si>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</si>
  <si>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</si>
  <si>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</si>
  <si>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</si>
  <si>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</si>
  <si>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</si>
  <si>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</si>
  <si>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</si>
  <si>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</si>
  <si>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</si>
  <si>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</si>
  <si>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</si>
  <si>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</si>
  <si>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</si>
  <si>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</si>
  <si>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</si>
  <si>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</si>
  <si>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</si>
  <si>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</si>
  <si>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</si>
  <si>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</si>
  <si>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</si>
  <si>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</si>
  <si>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</si>
  <si>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</si>
  <si>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</si>
  <si>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</si>
  <si>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</si>
  <si>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</si>
  <si>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</si>
  <si>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</si>
  <si>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</si>
  <si>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</si>
  <si>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</si>
  <si>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</si>
  <si>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</si>
  <si>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</si>
  <si>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</si>
  <si>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</si>
  <si>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</si>
  <si>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</si>
  <si>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</si>
  <si>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</si>
  <si>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</si>
  <si>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</si>
  <si>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</si>
  <si>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</si>
  <si>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</si>
  <si>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</si>
  <si>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</si>
  <si>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</si>
  <si>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</si>
  <si>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</si>
  <si>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</si>
  <si>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</si>
  <si>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</si>
  <si>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</si>
  <si>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</si>
  <si>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</si>
  <si>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</si>
  <si>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</si>
  <si>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</si>
  <si>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</si>
  <si>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</si>
  <si>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</si>
  <si>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</si>
  <si>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</si>
  <si>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</si>
  <si>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</si>
  <si>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</si>
  <si>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</si>
  <si>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</si>
  <si>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</si>
  <si>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</si>
  <si>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</si>
  <si>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</si>
  <si>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</si>
  <si>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</si>
  <si>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</si>
  <si>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</si>
  <si>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</si>
  <si>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</si>
  <si>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</si>
  <si>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</si>
  <si>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</si>
  <si>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</si>
  <si>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</si>
  <si>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</si>
  <si>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</si>
  <si>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</si>
  <si>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</si>
  <si>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</si>
  <si>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</si>
  <si>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</si>
  <si>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</si>
  <si>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</si>
  <si>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</si>
  <si>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</si>
  <si>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</si>
  <si>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</si>
  <si>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</si>
  <si>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</si>
  <si>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</si>
  <si>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</si>
  <si>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</si>
  <si>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</si>
  <si>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</si>
  <si>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</si>
  <si>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</si>
  <si>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</si>
  <si>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</si>
  <si>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</si>
  <si>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</si>
  <si>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</si>
  <si>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</si>
  <si>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</si>
  <si>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</si>
  <si>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</si>
  <si>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</si>
  <si>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</si>
  <si>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</si>
  <si>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</si>
  <si>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</si>
  <si>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</si>
  <si>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</si>
  <si>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</si>
  <si>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</si>
  <si>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</si>
  <si>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</si>
  <si>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</si>
  <si>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</si>
  <si>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</si>
  <si>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</si>
  <si>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</si>
  <si>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</si>
  <si>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</si>
  <si>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</si>
  <si>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</si>
  <si>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</si>
  <si>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</si>
  <si>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</si>
  <si>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</si>
  <si>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</si>
  <si>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</si>
  <si>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</si>
  <si>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</si>
  <si>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</si>
  <si>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</si>
  <si>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</si>
  <si>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</si>
  <si>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</si>
  <si>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</si>
  <si>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</si>
  <si>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</si>
  <si>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</si>
  <si>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</si>
  <si>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</si>
  <si>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</si>
  <si>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</si>
  <si>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</si>
  <si>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</si>
  <si>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</si>
  <si>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</si>
  <si>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</si>
  <si>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</si>
  <si>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</si>
  <si>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</si>
  <si>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</si>
  <si>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</si>
  <si>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</si>
  <si>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</si>
  <si>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</si>
  <si>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</si>
  <si>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</si>
  <si>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</si>
  <si>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</si>
  <si>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</si>
  <si>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</si>
  <si>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</si>
  <si>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</si>
  <si>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</si>
  <si>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</si>
  <si>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</si>
  <si>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</si>
  <si>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</si>
  <si>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</si>
  <si>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</si>
  <si>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</si>
  <si>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</si>
  <si>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</si>
  <si>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</si>
  <si>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</si>
  <si>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</si>
  <si>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</si>
  <si>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</si>
  <si>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</si>
  <si>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</si>
  <si>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</si>
  <si>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</si>
  <si>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</si>
  <si>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</si>
  <si>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</si>
  <si>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</si>
  <si>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</si>
  <si>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</si>
  <si>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</si>
  <si>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</si>
  <si>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</si>
  <si>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</si>
  <si>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</si>
  <si>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</si>
  <si>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</si>
  <si>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</si>
  <si>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</si>
  <si>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</si>
  <si>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</si>
  <si>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</si>
  <si>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</si>
  <si>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</si>
  <si>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</si>
  <si>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</si>
  <si>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</si>
  <si>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</si>
  <si>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</si>
  <si>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</si>
  <si>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</si>
  <si>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</si>
  <si>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</si>
  <si>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</si>
  <si>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</si>
  <si>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</si>
  <si>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</si>
  <si>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</si>
  <si>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</si>
  <si>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</si>
  <si>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</si>
  <si>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</si>
  <si>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</si>
  <si>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</si>
  <si>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</si>
  <si>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</si>
  <si>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</si>
  <si>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</si>
  <si>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</si>
  <si>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</si>
  <si>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</si>
  <si>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</si>
  <si>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</si>
  <si>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</si>
  <si>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</si>
  <si>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</si>
  <si>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</si>
  <si>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</si>
  <si>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</si>
  <si>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</si>
  <si>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</si>
  <si>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</si>
  <si>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</si>
  <si>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</si>
  <si>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</si>
  <si>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</si>
  <si>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</si>
  <si>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</si>
  <si>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</si>
  <si>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</si>
  <si>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</si>
  <si>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</si>
  <si>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</si>
  <si>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</si>
  <si>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</si>
  <si>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</si>
  <si>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</si>
  <si>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</si>
  <si>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</si>
  <si>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</si>
  <si>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</si>
  <si>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</si>
  <si>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</si>
  <si>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</si>
  <si>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</si>
  <si>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</si>
  <si>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</si>
  <si>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</si>
  <si>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</si>
  <si>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</si>
  <si>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</si>
  <si>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</si>
  <si>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</si>
  <si>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</si>
  <si>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</si>
  <si>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</si>
  <si>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</si>
  <si>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</si>
  <si>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</si>
  <si>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</si>
  <si>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</si>
  <si>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</si>
  <si>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</si>
  <si>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</si>
  <si>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</si>
  <si>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</si>
  <si>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</si>
  <si>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</si>
  <si>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</si>
  <si>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</si>
  <si>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</si>
  <si>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</si>
  <si>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</si>
  <si>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</si>
  <si>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</si>
  <si>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</si>
  <si>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</si>
  <si>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</si>
  <si>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</si>
  <si>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</si>
  <si>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</si>
  <si>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</si>
  <si>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</si>
  <si>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</si>
  <si>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</si>
  <si>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</si>
  <si>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</si>
  <si>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</si>
  <si>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</si>
  <si>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</si>
  <si>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</si>
  <si>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</si>
  <si>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</si>
  <si>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</si>
  <si>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</si>
  <si>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</si>
  <si>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</si>
  <si>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</si>
  <si>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</si>
  <si>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</si>
  <si>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</si>
  <si>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</si>
  <si>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</si>
  <si>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</si>
  <si>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</si>
  <si>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</si>
  <si>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</si>
  <si>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</si>
  <si>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</si>
  <si>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</si>
  <si>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</si>
  <si>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</si>
  <si>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</si>
  <si>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</si>
  <si>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</si>
  <si>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</si>
  <si>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</si>
  <si>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</si>
  <si>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</si>
  <si>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</si>
  <si>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</si>
  <si>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</si>
  <si>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</si>
  <si>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</si>
  <si>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</si>
  <si>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</si>
  <si>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</si>
  <si>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</si>
  <si>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</si>
  <si>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</si>
  <si>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</si>
  <si>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</si>
  <si>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</si>
  <si>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</si>
  <si>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</si>
  <si>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</si>
  <si>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</si>
  <si>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</si>
  <si>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</si>
  <si>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</si>
  <si>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</si>
  <si>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</si>
  <si>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</si>
  <si>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</si>
  <si>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</si>
  <si>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</si>
  <si>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</si>
  <si>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</si>
  <si>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</si>
  <si>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</si>
  <si>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</si>
  <si>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</si>
  <si>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</si>
  <si>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</si>
  <si>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</si>
  <si>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</si>
  <si>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</si>
  <si>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</si>
  <si>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</si>
  <si>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</si>
  <si>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</si>
  <si>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</si>
  <si>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</si>
  <si>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</si>
  <si>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</si>
  <si>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</si>
  <si>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</si>
  <si>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</si>
  <si>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</si>
  <si>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</si>
  <si>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</si>
  <si>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</si>
  <si>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</si>
  <si>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</si>
  <si>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</si>
  <si>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</si>
  <si>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</si>
  <si>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</si>
  <si>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</si>
  <si>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</si>
  <si>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</si>
  <si>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</si>
  <si>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</si>
  <si>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</si>
  <si>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</si>
  <si>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</si>
  <si>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</si>
  <si>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</si>
  <si>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</si>
  <si>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</si>
  <si>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</si>
  <si>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</si>
  <si>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</si>
  <si>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</si>
  <si>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</si>
  <si>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</si>
  <si>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</si>
  <si>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</si>
  <si>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</si>
  <si>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</si>
  <si>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</si>
  <si>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</si>
  <si>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</si>
  <si>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</si>
  <si>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</si>
  <si>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</si>
  <si>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</si>
  <si>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</si>
  <si>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</si>
  <si>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</si>
  <si>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</si>
  <si>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</si>
  <si>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</si>
  <si>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</si>
  <si>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</si>
  <si>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</si>
  <si>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</si>
  <si>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</si>
  <si>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</si>
  <si>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</si>
  <si>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</si>
  <si>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</si>
  <si>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</si>
  <si>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</si>
  <si>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</si>
  <si>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</si>
  <si>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</si>
  <si>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</si>
  <si>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</si>
  <si>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</si>
  <si>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</si>
  <si>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</si>
  <si>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</si>
  <si>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</si>
  <si>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</si>
  <si>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</si>
  <si>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</si>
  <si>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</si>
  <si>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</si>
  <si>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</si>
  <si>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</si>
  <si>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</si>
  <si>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</si>
  <si>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</si>
  <si>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</si>
  <si>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</si>
  <si>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</si>
  <si>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</si>
  <si>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</si>
  <si>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</si>
  <si>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</si>
  <si>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</si>
  <si>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</si>
  <si>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</si>
  <si>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</si>
  <si>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</si>
  <si>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</si>
  <si>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</si>
  <si>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</si>
  <si>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</si>
  <si>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</si>
  <si>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</si>
  <si>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</si>
  <si>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</si>
  <si>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</si>
  <si>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</si>
  <si>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</si>
  <si>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</si>
  <si>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</si>
  <si>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</si>
  <si>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</si>
  <si>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</si>
  <si>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</si>
  <si>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</si>
  <si>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</si>
  <si>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</si>
  <si>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</si>
  <si>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</si>
  <si>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</si>
  <si>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</si>
  <si>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</si>
  <si>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</si>
  <si>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</si>
  <si>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</si>
  <si>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</si>
  <si>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</si>
  <si>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</si>
  <si>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</si>
  <si>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</si>
  <si>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</si>
  <si>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</si>
  <si>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</si>
  <si>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</si>
  <si>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</si>
  <si>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</si>
  <si>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</si>
  <si>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</si>
  <si>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</si>
  <si>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</si>
  <si>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</si>
  <si>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</si>
  <si>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</si>
  <si>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</si>
  <si>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</si>
  <si>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</si>
  <si>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</si>
  <si>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</si>
  <si>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</si>
  <si>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</si>
  <si>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</si>
  <si>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</si>
  <si>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</si>
  <si>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</si>
  <si>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</si>
  <si>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</si>
  <si>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</si>
  <si>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</si>
  <si>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</si>
  <si>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</si>
  <si>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</si>
  <si>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</si>
  <si>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</si>
  <si>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</si>
  <si>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</si>
  <si>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</si>
  <si>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</si>
  <si>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</si>
  <si>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</si>
  <si>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</si>
  <si>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</si>
  <si>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</si>
  <si>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</si>
  <si>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</si>
  <si>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</si>
  <si>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</si>
  <si>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</si>
  <si>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</si>
  <si>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</si>
  <si>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</si>
  <si>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</si>
  <si>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</si>
  <si>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</si>
  <si>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</si>
  <si>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</si>
  <si>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</si>
  <si>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</si>
  <si>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</si>
  <si>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</si>
  <si>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</si>
  <si>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</si>
  <si>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</si>
  <si>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</si>
  <si>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</si>
  <si>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</si>
  <si>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</si>
  <si>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</si>
  <si>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</si>
  <si>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</si>
  <si>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</si>
  <si>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</si>
  <si>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</si>
  <si>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</si>
  <si>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</si>
  <si>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</si>
  <si>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</si>
  <si>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</si>
  <si>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</si>
  <si>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</si>
  <si>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</si>
  <si>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</si>
  <si>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</si>
  <si>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</si>
  <si>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</si>
  <si>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</si>
  <si>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</si>
  <si>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</si>
  <si>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</si>
  <si>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</si>
  <si>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</si>
  <si>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</si>
  <si>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</si>
  <si>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</si>
  <si>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</si>
  <si>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</si>
  <si>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</si>
  <si>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</si>
  <si>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</si>
  <si>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</si>
  <si>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</si>
  <si>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</si>
  <si>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</si>
  <si>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</si>
  <si>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</si>
  <si>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</si>
  <si>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</si>
  <si>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</si>
  <si>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</si>
  <si>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</si>
  <si>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</si>
  <si>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</si>
  <si>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</si>
  <si>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</si>
  <si>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</si>
  <si>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</si>
  <si>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</si>
  <si>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</si>
  <si>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</si>
  <si>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</si>
  <si>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</si>
  <si>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</si>
  <si>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</si>
  <si>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</si>
  <si>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</si>
  <si>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</si>
  <si>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</si>
  <si>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</si>
  <si>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</si>
  <si>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</si>
  <si>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</si>
  <si>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</si>
  <si>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</si>
  <si>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</si>
  <si>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</si>
  <si>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</si>
  <si>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</si>
  <si>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</si>
  <si>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</si>
  <si>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</si>
  <si>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</si>
  <si>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</si>
  <si>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</si>
  <si>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</si>
  <si>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</si>
  <si>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</si>
  <si>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</si>
  <si>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</si>
  <si>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</si>
  <si>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</si>
  <si>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</si>
  <si>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</si>
  <si>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</si>
  <si>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</si>
  <si>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</si>
  <si>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</si>
  <si>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</si>
  <si>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</si>
  <si>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</si>
  <si>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</si>
  <si>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</si>
  <si>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</si>
  <si>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</si>
  <si>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</si>
  <si>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</si>
  <si>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</si>
  <si>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</si>
  <si>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</si>
  <si>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</si>
  <si>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</si>
  <si>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</si>
  <si>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</si>
  <si>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</si>
  <si>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</si>
  <si>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</si>
  <si>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</si>
  <si>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</si>
  <si>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</si>
  <si>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</si>
  <si>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</si>
  <si>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</si>
  <si>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</si>
  <si>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</si>
  <si>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</si>
  <si>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</si>
  <si>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</si>
  <si>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</si>
  <si>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</si>
  <si>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</si>
  <si>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</si>
  <si>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</si>
  <si>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</si>
  <si>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</si>
  <si>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</si>
  <si>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</si>
  <si>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</si>
  <si>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</si>
  <si>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</si>
  <si>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</si>
  <si>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</si>
  <si>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</si>
  <si>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</si>
  <si>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</si>
  <si>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</si>
  <si>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</si>
  <si>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</si>
  <si>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</si>
  <si>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</si>
  <si>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</si>
  <si>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</si>
  <si>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</si>
  <si>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</si>
  <si>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</si>
  <si>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</si>
  <si>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</si>
  <si>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</si>
  <si>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</si>
  <si>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</si>
  <si>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</si>
  <si>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</si>
  <si>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</si>
  <si>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</si>
  <si>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</si>
  <si>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</si>
  <si>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</si>
  <si>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</si>
  <si>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</si>
  <si>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</si>
  <si>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</si>
  <si>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</si>
  <si>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</si>
  <si>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</si>
  <si>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</si>
  <si>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</si>
  <si>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</si>
  <si>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</si>
  <si>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</si>
  <si>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</si>
  <si>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</si>
  <si>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</si>
  <si>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</si>
  <si>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</si>
  <si>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</si>
  <si>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</si>
  <si>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</si>
  <si>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</si>
  <si>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</si>
  <si>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</si>
  <si>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</si>
  <si>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</si>
  <si>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</si>
  <si>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</si>
  <si>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</si>
  <si>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</si>
  <si>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</si>
  <si>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</si>
  <si>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</si>
  <si>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</si>
  <si>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</si>
  <si>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</si>
  <si>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</si>
  <si>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</si>
  <si>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</si>
  <si>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</si>
  <si>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</si>
  <si>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</si>
  <si>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</si>
  <si>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</si>
  <si>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</si>
  <si>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</si>
  <si>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</si>
  <si>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</si>
  <si>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</si>
  <si>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</si>
  <si>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</si>
  <si>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</si>
  <si>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</si>
  <si>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</si>
  <si>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</si>
  <si>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</si>
  <si>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</si>
  <si>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</si>
  <si>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</si>
  <si>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</si>
  <si>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</si>
  <si>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</si>
  <si>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</si>
  <si>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</si>
  <si>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</si>
  <si>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</si>
  <si>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</si>
  <si>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</si>
  <si>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</si>
  <si>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</si>
  <si>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</si>
  <si>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</si>
  <si>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</si>
  <si>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</si>
  <si>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</si>
  <si>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</si>
  <si>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</si>
  <si>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</si>
  <si>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</si>
  <si>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</si>
  <si>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</si>
  <si>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</si>
  <si>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</si>
  <si>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</si>
  <si>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</si>
  <si>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</si>
  <si>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</si>
  <si>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</si>
  <si>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</si>
  <si>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</si>
  <si>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</si>
  <si>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</si>
  <si>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</si>
  <si>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</si>
  <si>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</si>
  <si>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</si>
  <si>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</si>
  <si>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</si>
  <si>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</si>
  <si>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</si>
  <si>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</si>
  <si>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</si>
  <si>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</si>
  <si>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</si>
  <si>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</si>
  <si>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</si>
  <si>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</si>
  <si>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</si>
  <si>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</si>
  <si>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</si>
  <si>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</si>
  <si>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</si>
  <si>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</si>
  <si>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</si>
  <si>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</si>
  <si>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</si>
  <si>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</si>
  <si>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</si>
  <si>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</si>
  <si>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</si>
  <si>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</si>
  <si>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</si>
  <si>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</si>
  <si>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</si>
  <si>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</si>
  <si>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</si>
  <si>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</si>
  <si>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</si>
  <si>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</si>
  <si>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</si>
  <si>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</si>
  <si>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</si>
  <si>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</si>
  <si>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</si>
  <si>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</si>
  <si>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</si>
  <si>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</si>
  <si>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</si>
  <si>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</si>
  <si>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</si>
  <si>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</si>
  <si>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</si>
  <si>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</si>
  <si>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</si>
  <si>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</si>
  <si>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</si>
  <si>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</si>
  <si>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</si>
  <si>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</si>
  <si>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</si>
  <si>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</si>
  <si>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</si>
  <si>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</si>
  <si>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</si>
  <si>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</si>
  <si>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</si>
  <si>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</si>
  <si>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</si>
  <si>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</si>
  <si>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</si>
  <si>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</si>
  <si>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</si>
  <si>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</si>
  <si>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</si>
  <si>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</si>
  <si>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</si>
  <si>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</si>
  <si>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</si>
  <si>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</si>
  <si>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</si>
  <si>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</si>
  <si>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</si>
  <si>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</si>
  <si>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</si>
  <si>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</si>
  <si>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</si>
  <si>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</si>
  <si>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</si>
  <si>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</si>
  <si>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</si>
  <si>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</si>
  <si>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</si>
  <si>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</si>
  <si>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</si>
  <si>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</si>
  <si>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</si>
  <si>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</si>
  <si>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</si>
  <si>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</si>
  <si>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</si>
  <si>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</si>
  <si>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</si>
  <si>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</si>
  <si>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</si>
  <si>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</si>
  <si>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</si>
  <si>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</si>
  <si>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</si>
  <si>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</si>
  <si>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</si>
  <si>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</si>
  <si>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</si>
  <si>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</si>
  <si>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</si>
  <si>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</si>
  <si>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</si>
  <si>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</si>
  <si>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</si>
  <si>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</si>
  <si>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</si>
  <si>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</si>
  <si>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</si>
  <si>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</si>
  <si>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</si>
  <si>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</si>
  <si>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</si>
  <si>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</si>
  <si>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</si>
  <si>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</si>
  <si>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</si>
  <si>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</si>
  <si>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</si>
  <si>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</si>
  <si>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</si>
  <si>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</si>
  <si>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</si>
  <si>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</si>
  <si>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</si>
  <si>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</si>
  <si>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</si>
  <si>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</si>
  <si>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</si>
  <si>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</si>
  <si>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</si>
  <si>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</si>
  <si>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</si>
  <si>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</si>
  <si>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</si>
  <si>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</si>
  <si>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</si>
  <si>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</si>
  <si>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</si>
  <si>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</si>
  <si>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</si>
  <si>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</si>
  <si>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</si>
  <si>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</si>
  <si>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</si>
  <si>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</si>
  <si>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</si>
  <si>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</si>
  <si>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</si>
  <si>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</si>
  <si>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</si>
  <si>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</si>
  <si>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</si>
  <si>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</si>
  <si>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</si>
  <si>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</si>
  <si>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</si>
  <si>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</si>
  <si>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</si>
  <si>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</si>
  <si>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</si>
  <si>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</si>
  <si>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</si>
  <si>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</si>
  <si>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</si>
  <si>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</si>
  <si>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</si>
  <si>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</si>
  <si>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</si>
  <si>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</si>
  <si>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</si>
  <si>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</si>
  <si>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</si>
  <si>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</si>
  <si>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</si>
  <si>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</si>
  <si>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</si>
  <si>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</si>
  <si>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</si>
  <si>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</si>
  <si>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</si>
  <si>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</si>
  <si>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</si>
  <si>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</si>
  <si>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</si>
  <si>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</si>
  <si>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</si>
  <si>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</si>
  <si>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</si>
  <si>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</si>
  <si>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</si>
  <si>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</si>
  <si>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</si>
  <si>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</si>
  <si>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</si>
  <si>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</si>
  <si>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</si>
  <si>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</si>
  <si>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</si>
  <si>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</si>
  <si>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</si>
  <si>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</si>
  <si>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</si>
  <si>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</si>
  <si>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</si>
  <si>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</si>
  <si>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</si>
  <si>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</si>
  <si>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</si>
  <si>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</si>
  <si>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</si>
  <si>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</si>
  <si>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</si>
  <si>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</si>
  <si>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</si>
  <si>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</si>
  <si>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</si>
  <si>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</si>
  <si>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</si>
  <si>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</si>
  <si>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</si>
  <si>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</si>
  <si>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</si>
  <si>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</si>
  <si>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</si>
  <si>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</si>
  <si>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</si>
  <si>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</si>
  <si>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</si>
  <si>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</si>
  <si>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</si>
  <si>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</si>
  <si>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</si>
  <si>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</si>
  <si>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</si>
  <si>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</si>
  <si>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</si>
  <si>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</si>
  <si>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</si>
  <si>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</si>
  <si>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</si>
  <si>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</si>
  <si>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</si>
  <si>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</si>
  <si>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</si>
  <si>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</si>
  <si>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</si>
  <si>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</si>
  <si>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</si>
  <si>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</si>
  <si>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</si>
  <si>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</si>
  <si>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</si>
  <si>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</si>
  <si>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</si>
  <si>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</si>
  <si>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</si>
  <si>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</si>
  <si>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</si>
  <si>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</si>
  <si>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</si>
  <si>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</si>
  <si>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</si>
  <si>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</si>
  <si>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</si>
  <si>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</si>
  <si>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</si>
  <si>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</si>
  <si>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</si>
  <si>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</si>
  <si>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</si>
  <si>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</si>
  <si>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</si>
  <si>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</si>
  <si>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</si>
  <si>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</si>
  <si>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</si>
  <si>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</si>
  <si>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</si>
  <si>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</si>
  <si>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</si>
  <si>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</si>
  <si>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</si>
  <si>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</si>
  <si>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</si>
  <si>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</si>
  <si>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</si>
  <si>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</si>
  <si>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</si>
  <si>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</si>
  <si>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</si>
  <si>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</si>
  <si>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</si>
  <si>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</si>
  <si>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</si>
  <si>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</si>
  <si>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</si>
  <si>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</si>
  <si>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</si>
  <si>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</si>
  <si>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</si>
  <si>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</si>
  <si>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</si>
  <si>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</si>
  <si>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</si>
  <si>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</si>
  <si>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</si>
  <si>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</si>
  <si>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</si>
  <si>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</si>
  <si>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</si>
  <si>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</si>
  <si>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</si>
  <si>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</si>
  <si>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</si>
  <si>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</si>
  <si>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</si>
  <si>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</si>
  <si>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</si>
  <si>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</si>
  <si>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</si>
  <si>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</si>
  <si>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</si>
  <si>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</si>
  <si>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</si>
  <si>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</si>
  <si>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</si>
  <si>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</si>
  <si>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</si>
  <si>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</si>
  <si>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</si>
  <si>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</si>
  <si>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</si>
  <si>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</si>
  <si>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</si>
  <si>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</si>
  <si>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</si>
  <si>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</si>
  <si>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</si>
  <si>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</si>
  <si>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</si>
  <si>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</si>
  <si>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</si>
  <si>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</si>
  <si>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</si>
  <si>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</si>
  <si>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</si>
  <si>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</si>
  <si>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</si>
  <si>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</si>
  <si>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</si>
  <si>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</si>
  <si>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</si>
  <si>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</si>
  <si>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</si>
  <si>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</si>
  <si>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</si>
  <si>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</si>
  <si>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</si>
  <si>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</si>
  <si>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</si>
  <si>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</si>
  <si>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</si>
  <si>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</si>
  <si>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</si>
  <si>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</si>
  <si>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</si>
  <si>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</si>
  <si>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</si>
  <si>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</si>
  <si>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</si>
  <si>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</si>
  <si>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</si>
  <si>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</si>
  <si>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</si>
  <si>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</si>
  <si>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</si>
  <si>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</si>
  <si>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</si>
  <si>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</si>
  <si>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</si>
  <si>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</si>
  <si>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</si>
  <si>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</si>
  <si>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</si>
  <si>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</si>
  <si>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</si>
  <si>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</si>
  <si>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</si>
  <si>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</si>
  <si>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</si>
  <si>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</si>
  <si>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</si>
  <si>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</si>
  <si>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</si>
  <si>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</si>
  <si>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</si>
  <si>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</si>
  <si>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</si>
  <si>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</si>
  <si>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</si>
  <si>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</si>
  <si>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</si>
  <si>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</si>
  <si>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</si>
  <si>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</si>
  <si>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</si>
  <si>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</si>
  <si>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</si>
  <si>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</si>
  <si>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</si>
  <si>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</si>
  <si>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</si>
  <si>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</si>
  <si>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</si>
  <si>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</si>
  <si>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</si>
  <si>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</si>
  <si>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</si>
  <si>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</si>
  <si>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</si>
  <si>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</si>
  <si>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</si>
  <si>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</si>
  <si>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</si>
  <si>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</si>
  <si>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</si>
  <si>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</si>
  <si>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</si>
  <si>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</si>
  <si>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</si>
  <si>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</si>
  <si>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</si>
  <si>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</si>
  <si>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</si>
  <si>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</si>
  <si>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</si>
  <si>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</si>
  <si>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</si>
  <si>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</si>
  <si>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</si>
  <si>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</si>
  <si>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</si>
  <si>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</si>
  <si>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</si>
  <si>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</si>
  <si>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</si>
  <si>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</si>
  <si>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</si>
  <si>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</si>
  <si>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</si>
  <si>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</si>
  <si>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</si>
  <si>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</si>
  <si>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</si>
  <si>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</si>
  <si>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</si>
  <si>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</si>
  <si>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</si>
  <si>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</si>
  <si>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</si>
  <si>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</si>
  <si>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</si>
  <si>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</si>
  <si>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</si>
  <si>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</si>
  <si>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</si>
  <si>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</si>
  <si>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</si>
  <si>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</si>
  <si>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</si>
  <si>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</si>
  <si>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</si>
  <si>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</si>
  <si>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</si>
  <si>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</si>
  <si>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</si>
  <si>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</si>
  <si>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</si>
  <si>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</si>
  <si>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</si>
  <si>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</si>
  <si>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</si>
  <si>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</si>
  <si>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</si>
  <si>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</si>
  <si>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</si>
  <si>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</si>
  <si>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</si>
  <si>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</si>
  <si>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</si>
  <si>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</si>
  <si>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</si>
  <si>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</si>
  <si>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</si>
  <si>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</si>
  <si>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</si>
  <si>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</si>
  <si>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</si>
  <si>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</si>
  <si>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</si>
  <si>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</si>
  <si>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</si>
  <si>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</si>
  <si>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</si>
  <si>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</si>
  <si>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</si>
  <si>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</si>
  <si>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</si>
  <si>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</si>
  <si>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</si>
  <si>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</si>
  <si>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</si>
  <si>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</si>
  <si>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</si>
  <si>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</si>
  <si>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</si>
  <si>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</si>
  <si>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</si>
  <si>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</si>
  <si>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</si>
  <si>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</si>
  <si>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</si>
  <si>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</si>
  <si>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</si>
  <si>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</si>
  <si>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</si>
  <si>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</si>
  <si>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</si>
  <si>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</si>
  <si>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</si>
  <si>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</si>
  <si>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</si>
  <si>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</si>
  <si>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</si>
  <si>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</si>
  <si>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</si>
  <si>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</si>
  <si>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</si>
  <si>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</si>
  <si>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</si>
  <si>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</si>
  <si>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</si>
  <si>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</si>
  <si>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</si>
  <si>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</si>
  <si>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</si>
  <si>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</si>
  <si>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</si>
  <si>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</si>
  <si>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</si>
  <si>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</si>
  <si>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</si>
  <si>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</si>
  <si>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</si>
  <si>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</si>
  <si>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</si>
  <si>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</si>
  <si>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</si>
  <si>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</si>
  <si>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</si>
  <si>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</si>
  <si>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</si>
  <si>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</si>
  <si>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</si>
  <si>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</si>
  <si>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</si>
  <si>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</si>
  <si>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</si>
  <si>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</si>
  <si>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</si>
  <si>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</si>
  <si>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</si>
  <si>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</si>
  <si>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</si>
  <si>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</si>
  <si>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</si>
  <si>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</si>
  <si>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</si>
  <si>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</si>
  <si>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</si>
  <si>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</si>
  <si>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</si>
  <si>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</si>
  <si>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</si>
  <si>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</si>
  <si>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</si>
  <si>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</si>
  <si>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</si>
  <si>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</si>
  <si>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</si>
  <si>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</si>
  <si>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</si>
  <si>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</si>
  <si>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</si>
  <si>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</si>
  <si>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</si>
  <si>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</si>
  <si>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</si>
  <si>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</si>
  <si>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</si>
  <si>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</si>
  <si>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</si>
  <si>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</si>
  <si>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</si>
  <si>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</si>
  <si>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</si>
  <si>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</si>
  <si>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</si>
  <si>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</si>
  <si>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</si>
  <si>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</si>
  <si>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</si>
  <si>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</si>
  <si>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</si>
  <si>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</si>
  <si>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</si>
  <si>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</si>
  <si>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</si>
  <si>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</si>
  <si>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</si>
  <si>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</si>
  <si>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</si>
  <si>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</si>
  <si>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</si>
  <si>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</si>
  <si>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</si>
  <si>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</si>
  <si>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</si>
  <si>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</si>
  <si>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</si>
  <si>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</si>
  <si>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</si>
  <si>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</si>
  <si>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</si>
  <si>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</si>
  <si>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</si>
  <si>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</si>
  <si>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</si>
  <si>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</si>
  <si>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</si>
  <si>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</si>
  <si>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</si>
  <si>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</si>
  <si>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</si>
  <si>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</si>
  <si>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</si>
  <si>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</si>
  <si>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</si>
  <si>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</si>
  <si>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</si>
  <si>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</si>
  <si>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</si>
  <si>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</si>
  <si>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</si>
  <si>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</si>
  <si>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</si>
  <si>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</si>
  <si>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</si>
  <si>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</si>
  <si>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</si>
  <si>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</si>
  <si>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</si>
  <si>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</si>
  <si>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</si>
  <si>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</si>
  <si>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</si>
  <si>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</si>
  <si>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</si>
  <si>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</si>
  <si>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</si>
  <si>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</si>
  <si>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</si>
  <si>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</si>
  <si>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</si>
  <si>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</si>
  <si>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</si>
  <si>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</si>
  <si>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</si>
  <si>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</si>
  <si>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</si>
  <si>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</si>
  <si>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</si>
  <si>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</si>
  <si>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</si>
  <si>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</si>
  <si>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</si>
  <si>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</si>
  <si>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</si>
  <si>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</si>
  <si>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</si>
  <si>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</si>
  <si>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</si>
  <si>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</si>
  <si>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</si>
  <si>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</si>
  <si>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</si>
  <si>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</si>
  <si>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</si>
  <si>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</si>
  <si>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</si>
  <si>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</si>
  <si>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</si>
  <si>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</si>
  <si>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</si>
  <si>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</si>
  <si>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</si>
  <si>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</si>
  <si>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</si>
  <si>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</si>
  <si>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</si>
  <si>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</si>
  <si>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</si>
  <si>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</si>
  <si>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</si>
  <si>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</si>
  <si>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</si>
  <si>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</si>
  <si>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</si>
  <si>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</si>
  <si>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</si>
  <si>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</si>
  <si>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</si>
  <si>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</si>
  <si>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</si>
  <si>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</si>
  <si>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</si>
  <si>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</si>
  <si>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</si>
  <si>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</si>
  <si>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</si>
  <si>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</si>
  <si>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</si>
  <si>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</si>
  <si>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</si>
  <si>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</si>
  <si>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</si>
  <si>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</si>
  <si>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</si>
  <si>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</si>
  <si>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</si>
  <si>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</si>
  <si>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</si>
  <si>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</si>
  <si>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</si>
  <si>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</si>
  <si>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</si>
  <si>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</si>
  <si>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</si>
  <si>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</si>
  <si>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</si>
  <si>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</si>
  <si>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</si>
  <si>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</si>
  <si>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</si>
  <si>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</si>
  <si>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</si>
  <si>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</si>
  <si>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</si>
  <si>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</si>
  <si>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</si>
  <si>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</si>
  <si>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</si>
  <si>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</si>
  <si>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</si>
  <si>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</si>
  <si>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</si>
  <si>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</si>
  <si>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</si>
  <si>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</si>
  <si>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</si>
  <si>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</si>
  <si>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</si>
  <si>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</si>
  <si>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</si>
  <si>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</si>
  <si>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</si>
  <si>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</si>
  <si>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</si>
  <si>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</si>
  <si>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</si>
  <si>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</si>
  <si>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</si>
  <si>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</si>
  <si>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</si>
  <si>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</si>
  <si>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</si>
  <si>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</si>
  <si>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</si>
  <si>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</si>
  <si>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</si>
  <si>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</si>
  <si>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</si>
  <si>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</si>
  <si>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</si>
  <si>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</si>
  <si>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</si>
  <si>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</si>
  <si>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</si>
  <si>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</si>
  <si>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</si>
  <si>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</si>
  <si>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</si>
  <si>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</si>
  <si>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</si>
  <si>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</si>
  <si>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</si>
  <si>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</si>
  <si>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</si>
  <si>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</si>
  <si>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</si>
  <si>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</si>
  <si>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</si>
  <si>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</si>
  <si>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</si>
  <si>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</si>
  <si>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</si>
  <si>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</si>
  <si>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</si>
  <si>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</si>
  <si>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</si>
  <si>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</si>
  <si>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</si>
  <si>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</si>
  <si>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</si>
  <si>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</si>
  <si>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</si>
  <si>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</si>
  <si>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</si>
  <si>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</si>
  <si>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</si>
  <si>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</si>
  <si>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</si>
  <si>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</si>
  <si>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</si>
  <si>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</si>
  <si>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</si>
  <si>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</si>
  <si>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</si>
  <si>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</si>
  <si>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</si>
  <si>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</si>
  <si>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</si>
  <si>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</si>
  <si>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</si>
  <si>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</si>
  <si>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</si>
  <si>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</si>
  <si>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</si>
  <si>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</si>
  <si>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</si>
  <si>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</si>
  <si>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</si>
  <si>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</si>
  <si>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</si>
  <si>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</si>
  <si>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</si>
  <si>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</si>
  <si>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</si>
  <si>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</si>
  <si>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</si>
  <si>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</si>
  <si>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</si>
  <si>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</si>
  <si>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</si>
  <si>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</si>
  <si>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</si>
  <si>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</si>
  <si>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</si>
  <si>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</si>
  <si>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</si>
  <si>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</si>
  <si>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</si>
  <si>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</si>
  <si>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</si>
  <si>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</si>
  <si>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</si>
  <si>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</si>
  <si>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</si>
  <si>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</si>
  <si>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</si>
  <si>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</si>
  <si>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</si>
  <si>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</si>
  <si>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</si>
  <si>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</si>
  <si>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</si>
  <si>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</si>
  <si>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</si>
  <si>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</si>
  <si>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</si>
  <si>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</si>
  <si>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</si>
  <si>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</si>
  <si>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</si>
  <si>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</si>
  <si>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</si>
  <si>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</si>
  <si>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</si>
  <si>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</si>
  <si>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</si>
  <si>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</si>
  <si>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</si>
  <si>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</si>
  <si>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</si>
  <si>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</si>
  <si>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</si>
  <si>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</si>
  <si>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</si>
  <si>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</si>
  <si>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</si>
  <si>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</si>
  <si>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</si>
  <si>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</si>
  <si>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</si>
  <si>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</si>
  <si>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</si>
  <si>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</si>
  <si>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</si>
  <si>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</si>
  <si>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</si>
  <si>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</si>
  <si>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</si>
  <si>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</si>
  <si>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</si>
  <si>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</si>
  <si>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</si>
  <si>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</si>
  <si>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</si>
  <si>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</si>
  <si>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</si>
  <si>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</si>
  <si>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</si>
  <si>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</si>
  <si>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</si>
  <si>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</si>
  <si>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</si>
  <si>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</si>
  <si>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</si>
  <si>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</si>
  <si>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</si>
  <si>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</si>
  <si>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</si>
  <si>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</si>
  <si>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</si>
  <si>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</si>
  <si>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</si>
  <si>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</si>
  <si>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</si>
  <si>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</si>
  <si>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</si>
  <si>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</si>
  <si>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</si>
  <si>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</si>
  <si>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</si>
  <si>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</si>
  <si>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</si>
  <si>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</si>
  <si>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</si>
  <si>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</si>
  <si>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</si>
  <si>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</si>
  <si>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</si>
  <si>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</si>
  <si>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</si>
  <si>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</si>
  <si>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</si>
  <si>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</si>
  <si>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</si>
  <si>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</si>
  <si>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</si>
  <si>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</si>
  <si>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</si>
  <si>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</si>
  <si>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</si>
  <si>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</si>
  <si>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</si>
  <si>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</si>
  <si>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</si>
  <si>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</si>
  <si>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</si>
  <si>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</si>
  <si>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</si>
  <si>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</si>
  <si>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</si>
  <si>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</si>
  <si>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</si>
  <si>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</si>
  <si>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</si>
  <si>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</si>
  <si>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</si>
  <si>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</si>
  <si>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</si>
  <si>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</si>
  <si>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</si>
  <si>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</si>
  <si>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</si>
  <si>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</si>
  <si>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</si>
  <si>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</si>
  <si>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</si>
  <si>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</si>
  <si>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</si>
  <si>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</si>
  <si>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</si>
  <si>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</si>
  <si>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</si>
  <si>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</si>
  <si>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</si>
  <si>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</si>
  <si>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</si>
  <si>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</si>
  <si>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</si>
  <si>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</si>
  <si>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</si>
  <si>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</si>
  <si>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</si>
  <si>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</si>
  <si>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</si>
  <si>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</si>
  <si>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</si>
  <si>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</si>
  <si>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</si>
  <si>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</si>
  <si>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</si>
  <si>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</si>
  <si>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</si>
  <si>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</si>
  <si>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</si>
  <si>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</si>
  <si>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</si>
  <si>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</si>
  <si>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</si>
  <si>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</si>
  <si>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</si>
  <si>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</si>
  <si>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</si>
  <si>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</si>
  <si>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</si>
  <si>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</si>
  <si>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</si>
  <si>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</si>
  <si>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</si>
  <si>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</si>
  <si>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</si>
  <si>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</si>
  <si>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</si>
  <si>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</si>
  <si>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</si>
  <si>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</si>
  <si>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</si>
  <si>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</si>
  <si>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</si>
  <si>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</si>
  <si>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</si>
  <si>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</si>
  <si>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</si>
  <si>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</si>
  <si>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</si>
  <si>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</si>
  <si>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</si>
  <si>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</si>
  <si>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</si>
  <si>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</si>
  <si>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</si>
  <si>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</si>
  <si>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</si>
  <si>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</si>
  <si>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</si>
  <si>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</si>
  <si>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</si>
  <si>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</si>
  <si>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</si>
  <si>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</si>
  <si>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</si>
  <si>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</si>
  <si>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</si>
  <si>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</si>
  <si>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</si>
  <si>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</si>
  <si>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</si>
  <si>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</si>
  <si>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</si>
  <si>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</si>
  <si>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</si>
  <si>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</si>
  <si>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</si>
  <si>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</si>
  <si>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</si>
  <si>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</si>
  <si>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</si>
  <si>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</si>
  <si>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</si>
  <si>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</si>
  <si>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</si>
  <si>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</si>
  <si>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</si>
  <si>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</si>
  <si>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</si>
  <si>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</si>
  <si>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</si>
  <si>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</si>
  <si>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</si>
  <si>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</si>
  <si>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</si>
  <si>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</si>
  <si>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</si>
  <si>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</si>
  <si>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</si>
  <si>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</si>
  <si>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</si>
  <si>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</si>
  <si>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</si>
  <si>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</si>
  <si>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</si>
  <si>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</si>
  <si>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</si>
  <si>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</si>
  <si>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</si>
  <si>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</si>
  <si>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</si>
  <si>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</si>
  <si>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</si>
  <si>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</si>
  <si>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</si>
  <si>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</si>
  <si>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</si>
  <si>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</si>
  <si>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</si>
  <si>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</si>
  <si>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</si>
  <si>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</si>
  <si>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</si>
  <si>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</si>
  <si>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</si>
  <si>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</si>
  <si>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</si>
  <si>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</si>
  <si>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</si>
  <si>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</si>
  <si>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</si>
  <si>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</si>
  <si>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</si>
  <si>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</si>
  <si>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</si>
  <si>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</si>
  <si>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</si>
  <si>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</si>
  <si>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</si>
  <si>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</si>
  <si>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</si>
  <si>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</si>
  <si>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</si>
  <si>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</si>
  <si>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</si>
  <si>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</si>
  <si>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</si>
  <si>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</si>
  <si>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</si>
  <si>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</si>
  <si>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</si>
  <si>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</si>
  <si>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</si>
  <si>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</si>
  <si>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</si>
  <si>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</si>
  <si>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</si>
  <si>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</si>
  <si>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</si>
  <si>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</si>
  <si>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</si>
  <si>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</si>
  <si>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</si>
  <si>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</si>
  <si>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</si>
  <si>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</si>
  <si>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</si>
  <si>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</si>
  <si>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</si>
  <si>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</si>
  <si>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</si>
  <si>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</si>
  <si>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</si>
  <si>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</si>
  <si>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</si>
  <si>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</si>
  <si>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</si>
  <si>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</si>
  <si>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</si>
  <si>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</si>
  <si>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</si>
  <si>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</si>
  <si>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</si>
  <si>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</si>
  <si>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</si>
  <si>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</si>
  <si>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</si>
  <si>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</si>
  <si>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</si>
  <si>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</si>
  <si>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</si>
  <si>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</si>
  <si>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</si>
  <si>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</si>
  <si>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</si>
  <si>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</si>
  <si>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</si>
  <si>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</si>
  <si>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</si>
  <si>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</si>
  <si>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</si>
  <si>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</si>
  <si>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</si>
  <si>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</si>
  <si>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</si>
  <si>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</si>
  <si>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</si>
  <si>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</si>
  <si>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</si>
  <si>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</si>
  <si>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</si>
  <si>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</si>
  <si>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</si>
  <si>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</si>
  <si>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</si>
  <si>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</si>
  <si>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</si>
  <si>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</si>
  <si>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</si>
  <si>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</si>
  <si>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</si>
  <si>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</si>
  <si>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</si>
  <si>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</si>
  <si>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</si>
  <si>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</si>
  <si>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</si>
  <si>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</si>
  <si>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</si>
  <si>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</si>
  <si>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</si>
  <si>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</si>
  <si>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</si>
  <si>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</si>
  <si>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</si>
  <si>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</si>
  <si>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</si>
  <si>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</si>
  <si>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</si>
  <si>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</si>
  <si>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</si>
  <si>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</si>
  <si>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</si>
  <si>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</si>
  <si>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</si>
  <si>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</si>
  <si>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</si>
  <si>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</si>
  <si>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</si>
  <si>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</si>
  <si>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</si>
  <si>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</si>
  <si>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</si>
  <si>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</si>
  <si>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</si>
  <si>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</si>
  <si>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</si>
  <si>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</si>
  <si>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</si>
  <si>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</si>
  <si>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</si>
  <si>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</si>
  <si>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</si>
  <si>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</si>
  <si>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</si>
  <si>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</si>
  <si>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</si>
  <si>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</si>
  <si>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</si>
  <si>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</si>
  <si>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</si>
  <si>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</si>
  <si>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</si>
  <si>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</si>
  <si>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</si>
  <si>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</si>
  <si>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</si>
  <si>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</si>
  <si>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</si>
  <si>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</si>
  <si>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</si>
  <si>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</si>
  <si>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</si>
  <si>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</si>
  <si>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</si>
  <si>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</si>
  <si>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</si>
  <si>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</si>
  <si>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</si>
  <si>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</si>
  <si>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</si>
  <si>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</si>
  <si>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</si>
  <si>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</si>
  <si>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</si>
  <si>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</si>
  <si>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</si>
  <si>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</si>
  <si>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</si>
  <si>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</si>
  <si>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</si>
  <si>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</si>
  <si>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</si>
  <si>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</si>
  <si>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</si>
  <si>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</si>
  <si>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</si>
  <si>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</si>
  <si>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</si>
  <si>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</si>
  <si>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</si>
  <si>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</si>
  <si>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</si>
  <si>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</si>
  <si>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</si>
  <si>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</si>
  <si>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</si>
  <si>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</si>
  <si>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</si>
  <si>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</si>
  <si>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</si>
  <si>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</si>
  <si>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</si>
  <si>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</si>
  <si>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</si>
  <si>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</si>
  <si>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</si>
  <si>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</si>
  <si>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</si>
  <si>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</si>
  <si>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</si>
  <si>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</si>
  <si>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</si>
  <si>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</si>
  <si>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</si>
  <si>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</si>
  <si>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</si>
  <si>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</si>
  <si>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</si>
  <si>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</si>
  <si>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</si>
  <si>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</si>
  <si>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</si>
  <si>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</si>
  <si>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</si>
  <si>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</si>
  <si>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</si>
  <si>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</si>
  <si>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</si>
  <si>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</si>
  <si>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</si>
  <si>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</si>
  <si>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</si>
  <si>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</si>
  <si>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</si>
  <si>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</si>
  <si>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</si>
  <si>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</si>
  <si>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</si>
  <si>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</si>
  <si>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</si>
  <si>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</si>
  <si>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</si>
  <si>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</si>
  <si>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</si>
  <si>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</si>
  <si>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</si>
  <si>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</si>
  <si>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</si>
  <si>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</si>
  <si>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</si>
  <si>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</si>
  <si>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</si>
  <si>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</si>
  <si>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</si>
  <si>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</si>
  <si>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</si>
  <si>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</si>
  <si>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</si>
  <si>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</si>
  <si>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</si>
  <si>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</si>
  <si>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</si>
  <si>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</si>
  <si>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</si>
  <si>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</si>
  <si>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</si>
  <si>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</si>
  <si>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</si>
  <si>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</si>
  <si>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</si>
  <si>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</si>
  <si>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</si>
  <si>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</si>
  <si>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</si>
  <si>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</si>
  <si>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</si>
  <si>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</si>
  <si>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</si>
  <si>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</si>
  <si>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</si>
  <si>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</si>
  <si>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</si>
  <si>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</si>
  <si>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</si>
  <si>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</si>
  <si>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</si>
  <si>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</si>
  <si>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</si>
  <si>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</si>
  <si>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</si>
  <si>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</si>
  <si>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</si>
  <si>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</si>
  <si>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</si>
  <si>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</si>
  <si>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</si>
  <si>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</si>
  <si>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</si>
  <si>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</si>
  <si>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</si>
  <si>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</si>
  <si>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</si>
  <si>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</si>
  <si>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</si>
  <si>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</si>
  <si>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</si>
  <si>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</si>
  <si>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</si>
  <si>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</si>
  <si>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</si>
  <si>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</si>
  <si>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</si>
  <si>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</si>
  <si>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</si>
  <si>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</si>
  <si>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</si>
  <si>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</si>
  <si>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</si>
  <si>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</si>
  <si>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</si>
  <si>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</si>
  <si>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</si>
  <si>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</si>
  <si>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</si>
  <si>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</si>
  <si>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</si>
  <si>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</si>
  <si>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</si>
  <si>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</si>
  <si>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</si>
  <si>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</si>
  <si>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</si>
  <si>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</si>
  <si>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</si>
  <si>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</si>
  <si>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</si>
  <si>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</si>
  <si>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</si>
  <si>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</si>
  <si>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</si>
  <si>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</si>
  <si>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</si>
  <si>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</si>
  <si>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</si>
  <si>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</si>
  <si>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</si>
  <si>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</si>
  <si>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</si>
  <si>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</si>
  <si>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</si>
  <si>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</si>
  <si>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</si>
  <si>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</si>
  <si>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</si>
  <si>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</si>
  <si>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</si>
  <si>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</si>
  <si>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</si>
  <si>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</si>
  <si>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</si>
  <si>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</si>
  <si>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</si>
  <si>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</si>
  <si>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</si>
  <si>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</si>
  <si>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</si>
  <si>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</si>
  <si>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</si>
  <si>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</si>
  <si>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</si>
  <si>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</si>
  <si>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</si>
  <si>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</si>
  <si>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</si>
  <si>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</si>
  <si>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</si>
  <si>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</si>
  <si>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</si>
  <si>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</si>
  <si>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</si>
  <si>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</si>
  <si>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</si>
  <si>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</si>
  <si>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</si>
  <si>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</si>
  <si>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</si>
  <si>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</si>
  <si>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</si>
  <si>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</si>
  <si>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</si>
  <si>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</si>
  <si>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</si>
  <si>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</si>
  <si>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</si>
  <si>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</si>
  <si>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</si>
  <si>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</si>
  <si>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</si>
  <si>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</si>
  <si>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</si>
  <si>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</si>
  <si>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</si>
  <si>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</si>
  <si>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</si>
  <si>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</si>
  <si>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</si>
  <si>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</si>
  <si>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</si>
  <si>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</si>
  <si>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</si>
  <si>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</si>
  <si>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</si>
  <si>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</si>
  <si>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</si>
  <si>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</si>
  <si>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</si>
  <si>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</si>
  <si>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</si>
  <si>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</si>
  <si>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</si>
  <si>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</si>
  <si>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</si>
  <si>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</si>
  <si>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</si>
  <si>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</si>
  <si>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</si>
  <si>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</si>
  <si>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</si>
  <si>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</si>
  <si>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</si>
  <si>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</si>
  <si>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</si>
  <si>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</si>
  <si>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</si>
  <si>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</si>
  <si>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</si>
  <si>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</si>
  <si>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</si>
  <si>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</si>
  <si>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</si>
  <si>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</si>
  <si>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</si>
  <si>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</si>
  <si>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</si>
  <si>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</si>
  <si>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</si>
  <si>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</si>
  <si>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</si>
  <si>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</si>
  <si>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</si>
  <si>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</si>
  <si>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</si>
  <si>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</si>
  <si>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</si>
  <si>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</si>
  <si>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</si>
  <si>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</si>
  <si>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</si>
  <si>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</si>
  <si>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</si>
  <si>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</si>
  <si>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</si>
  <si>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</si>
  <si>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</si>
  <si>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</si>
  <si>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</si>
  <si>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</si>
  <si>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</si>
  <si>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</si>
  <si>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</si>
  <si>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</si>
  <si>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</si>
  <si>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</si>
  <si>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</si>
  <si>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</si>
  <si>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</si>
  <si>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</si>
  <si>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</si>
  <si>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</si>
  <si>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</si>
  <si>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</si>
  <si>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</si>
  <si>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</si>
  <si>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</si>
  <si>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</si>
  <si>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</si>
  <si>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</si>
  <si>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</si>
  <si>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</si>
  <si>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</si>
  <si>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</si>
  <si>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</si>
  <si>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</si>
  <si>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</si>
  <si>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</si>
  <si>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</si>
  <si>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</si>
  <si>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</si>
  <si>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</si>
  <si>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</si>
  <si>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</si>
  <si>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</si>
  <si>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</si>
  <si>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</si>
  <si>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</si>
  <si>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</si>
  <si>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</si>
  <si>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</si>
  <si>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</si>
  <si>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</si>
  <si>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</si>
  <si>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</si>
  <si>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</si>
  <si>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</si>
  <si>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</si>
  <si>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</si>
  <si>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</si>
  <si>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</si>
  <si>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</si>
  <si>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</si>
  <si>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</si>
  <si>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</si>
  <si>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</si>
  <si>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</si>
  <si>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</si>
  <si>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</si>
  <si>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</si>
  <si>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</si>
  <si>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</si>
  <si>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</si>
  <si>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</si>
  <si>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</si>
  <si>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</si>
  <si>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</si>
  <si>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</si>
  <si>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</si>
  <si>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</si>
  <si>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</si>
  <si>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</si>
  <si>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</si>
  <si>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</si>
  <si>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</si>
  <si>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</si>
  <si>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</si>
  <si>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</si>
  <si>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</si>
  <si>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</si>
  <si>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</si>
  <si>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</si>
  <si>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</si>
  <si>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</si>
  <si>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</si>
  <si>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</si>
  <si>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</si>
  <si>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</si>
  <si>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</si>
  <si>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</si>
  <si>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</si>
  <si>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</si>
  <si>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</si>
  <si>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</si>
  <si>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</si>
  <si>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</si>
  <si>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</si>
  <si>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</si>
  <si>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</si>
  <si>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</si>
  <si>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</si>
  <si>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</si>
  <si>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</si>
  <si>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</si>
  <si>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</si>
  <si>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</si>
  <si>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</si>
  <si>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</si>
  <si>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</si>
  <si>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</si>
  <si>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</si>
  <si>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</si>
  <si>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</si>
  <si>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</si>
  <si>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</si>
  <si>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</si>
  <si>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</si>
  <si>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</si>
  <si>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</si>
  <si>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</si>
  <si>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</si>
  <si>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</si>
  <si>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</si>
  <si>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</si>
  <si>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</si>
  <si>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</si>
  <si>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</si>
  <si>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</si>
  <si>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</si>
  <si>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</si>
  <si>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</si>
  <si>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</si>
  <si>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</si>
  <si>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</si>
  <si>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</si>
  <si>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</si>
  <si>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</si>
  <si>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</si>
  <si>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</si>
  <si>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</si>
  <si>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</si>
  <si>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</si>
  <si>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</si>
  <si>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</si>
  <si>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</si>
  <si>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</si>
  <si>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</si>
  <si>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</si>
  <si>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</si>
  <si>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</si>
  <si>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</si>
  <si>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</si>
  <si>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</si>
  <si>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</si>
  <si>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</si>
  <si>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</si>
  <si>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</si>
  <si>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</si>
  <si>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</si>
  <si>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</si>
  <si>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</si>
  <si>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</si>
  <si>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</si>
  <si>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</si>
  <si>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</si>
  <si>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</si>
  <si>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</si>
  <si>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</si>
  <si>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</si>
  <si>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</si>
  <si>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</si>
  <si>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</si>
  <si>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</si>
  <si>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</si>
  <si>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</si>
  <si>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</si>
  <si>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</si>
  <si>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</si>
  <si>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</si>
  <si>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</si>
  <si>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</si>
  <si>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</si>
  <si>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</si>
  <si>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</si>
  <si>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</si>
  <si>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</si>
  <si>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</si>
  <si>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</si>
  <si>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</si>
  <si>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</si>
  <si>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</si>
  <si>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</si>
  <si>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</si>
  <si>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</si>
  <si>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</si>
  <si>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</si>
  <si>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</si>
  <si>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</si>
  <si>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</si>
  <si>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</si>
  <si>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</si>
  <si>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</si>
  <si>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</si>
  <si>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</si>
  <si>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</si>
  <si>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</si>
  <si>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</si>
  <si>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</si>
  <si>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</si>
  <si>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</si>
  <si>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</si>
  <si>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</si>
  <si>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</si>
  <si>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</si>
  <si>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</si>
  <si>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</si>
  <si>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</si>
  <si>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</si>
  <si>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</si>
  <si>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</si>
  <si>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</si>
  <si>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</si>
  <si>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</si>
  <si>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</si>
  <si>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</si>
  <si>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</si>
  <si>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</si>
  <si>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</si>
  <si>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</si>
  <si>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</si>
  <si>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</si>
  <si>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</si>
  <si>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</si>
  <si>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</si>
  <si>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</si>
  <si>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</si>
  <si>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</si>
  <si>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</si>
  <si>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</si>
  <si>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</si>
  <si>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</si>
  <si>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</si>
  <si>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</si>
  <si>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</si>
  <si>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</si>
  <si>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</si>
  <si>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</si>
  <si>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</si>
  <si>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</si>
  <si>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</si>
  <si>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</si>
  <si>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</si>
  <si>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</si>
  <si>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</si>
  <si>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</si>
  <si>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</si>
  <si>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</si>
  <si>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</si>
  <si>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</si>
  <si>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</si>
  <si>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</si>
  <si>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</si>
  <si>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</si>
  <si>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</si>
  <si>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</si>
  <si>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</si>
  <si>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</si>
  <si>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</si>
  <si>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</si>
  <si>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</si>
  <si>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</si>
  <si>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</si>
  <si>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</si>
  <si>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</si>
  <si>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</si>
  <si>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</si>
  <si>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</si>
  <si>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</si>
  <si>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</si>
  <si>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</si>
  <si>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</si>
  <si>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</si>
  <si>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</si>
  <si>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</si>
  <si>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</si>
  <si>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</si>
  <si>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</si>
  <si>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</si>
  <si>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</si>
  <si>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</si>
  <si>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</si>
  <si>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</si>
  <si>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</si>
  <si>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</si>
  <si>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</si>
  <si>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</si>
  <si>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</si>
  <si>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</si>
  <si>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</si>
  <si>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</si>
  <si>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</si>
  <si>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</si>
  <si>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</si>
  <si>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</si>
  <si>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</si>
  <si>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</si>
  <si>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</si>
  <si>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</si>
  <si>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</si>
  <si>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</si>
  <si>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</si>
  <si>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</si>
  <si>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</si>
  <si>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</si>
  <si>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</si>
  <si>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</si>
  <si>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</si>
  <si>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</si>
  <si>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</si>
  <si>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</si>
  <si>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</si>
  <si>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</si>
  <si>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</si>
  <si>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</si>
  <si>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</si>
  <si>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</si>
  <si>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</si>
  <si>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</si>
  <si>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</si>
  <si>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</si>
  <si>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</si>
  <si>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</si>
  <si>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</si>
  <si>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</si>
  <si>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</si>
  <si>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</si>
  <si>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</si>
  <si>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</si>
  <si>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</si>
  <si>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</si>
  <si>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</si>
  <si>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</si>
  <si>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</si>
  <si>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</si>
  <si>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</si>
  <si>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</si>
  <si>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</si>
  <si>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</si>
  <si>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</si>
  <si>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</si>
  <si>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</si>
  <si>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</si>
  <si>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</si>
  <si>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</si>
  <si>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</si>
  <si>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</si>
  <si>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</si>
  <si>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</si>
  <si>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</si>
  <si>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</si>
  <si>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</si>
  <si>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</si>
  <si>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</si>
  <si>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</si>
  <si>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</si>
  <si>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</si>
  <si>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</si>
  <si>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</si>
  <si>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</si>
  <si>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</si>
  <si>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</si>
  <si>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</si>
  <si>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</si>
  <si>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</si>
  <si>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</si>
  <si>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</si>
  <si>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</si>
  <si>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</si>
  <si>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</si>
  <si>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</si>
  <si>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</si>
  <si>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</si>
  <si>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</si>
  <si>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</si>
  <si>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</si>
  <si>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</si>
  <si>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</si>
  <si>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</si>
  <si>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</si>
  <si>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</si>
  <si>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</si>
  <si>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</si>
  <si>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</si>
  <si>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</si>
  <si>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</si>
  <si>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</si>
  <si>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</si>
  <si>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</si>
  <si>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</si>
  <si>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</si>
  <si>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</si>
  <si>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</si>
  <si>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</si>
  <si>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</si>
  <si>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</si>
  <si>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</si>
  <si>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</si>
  <si>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</si>
  <si>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</si>
  <si>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</si>
  <si>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</si>
  <si>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</si>
  <si>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</si>
  <si>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</si>
  <si>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</si>
  <si>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</si>
  <si>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</si>
  <si>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</si>
  <si>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</si>
  <si>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</si>
  <si>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</si>
  <si>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</si>
  <si>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</si>
  <si>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</si>
  <si>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</si>
  <si>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</si>
  <si>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</si>
  <si>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</si>
  <si>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</si>
  <si>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</si>
  <si>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</si>
  <si>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</si>
  <si>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</si>
  <si>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</si>
  <si>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</si>
  <si>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</si>
  <si>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</si>
  <si>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</si>
  <si>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</si>
  <si>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</si>
  <si>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</si>
  <si>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</si>
  <si>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</si>
  <si>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</si>
  <si>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</si>
  <si>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</si>
  <si>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</si>
  <si>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</si>
  <si>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</si>
  <si>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</si>
  <si>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</si>
  <si>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</si>
  <si>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</si>
  <si>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</si>
  <si>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</si>
  <si>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</si>
  <si>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</si>
  <si>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</si>
  <si>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</si>
  <si>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</si>
  <si>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</si>
  <si>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</si>
  <si>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</si>
  <si>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</si>
  <si>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</si>
  <si>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</si>
  <si>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</si>
  <si>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</si>
  <si>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</si>
  <si>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</si>
  <si>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</si>
  <si>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</si>
  <si>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</si>
  <si>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</si>
  <si>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</si>
  <si>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</si>
  <si>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</si>
  <si>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</si>
  <si>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</si>
  <si>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</si>
  <si>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</si>
  <si>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</si>
  <si>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</si>
  <si>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</si>
  <si>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</si>
  <si>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</si>
  <si>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</si>
  <si>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</si>
  <si>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</si>
  <si>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</si>
  <si>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</si>
  <si>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</si>
  <si>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</si>
  <si>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</si>
  <si>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</si>
  <si>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</si>
  <si>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</si>
  <si>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</si>
  <si>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</si>
  <si>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</si>
  <si>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</si>
  <si>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</si>
  <si>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</si>
  <si>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</si>
  <si>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</si>
  <si>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</si>
  <si>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</si>
  <si>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</si>
  <si>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</si>
  <si>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</si>
  <si>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</si>
  <si>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</si>
  <si>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</si>
  <si>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</si>
  <si>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</si>
  <si>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</si>
  <si>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</si>
  <si>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</si>
  <si>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</si>
  <si>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</si>
  <si>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</si>
  <si>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</si>
  <si>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</si>
  <si>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</si>
  <si>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</si>
  <si>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</si>
  <si>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</si>
  <si>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</si>
  <si>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</si>
  <si>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</si>
  <si>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</si>
  <si>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</si>
  <si>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</si>
  <si>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</si>
  <si>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</si>
  <si>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</si>
  <si>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</si>
  <si>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</si>
  <si>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</si>
  <si>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</si>
  <si>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</si>
  <si>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</si>
  <si>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</si>
  <si>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</si>
  <si>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</si>
  <si>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</si>
  <si>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</si>
  <si>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</si>
  <si>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</si>
  <si>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</si>
  <si>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</si>
  <si>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</si>
  <si>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</si>
  <si>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</si>
  <si>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</si>
  <si>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</si>
  <si>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</si>
  <si>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</si>
  <si>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</si>
  <si>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</si>
  <si>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</si>
  <si>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</si>
  <si>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</si>
  <si>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</si>
  <si>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</si>
  <si>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</si>
  <si>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</si>
  <si>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</si>
  <si>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</si>
  <si>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</si>
  <si>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</si>
  <si>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</si>
  <si>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</si>
  <si>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</si>
  <si>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</si>
  <si>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</si>
  <si>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</si>
  <si>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</si>
  <si>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</si>
  <si>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</si>
  <si>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</si>
  <si>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</si>
  <si>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</si>
  <si>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</si>
  <si>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</si>
  <si>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</si>
  <si>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</si>
  <si>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</si>
  <si>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</si>
  <si>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</si>
  <si>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</si>
  <si>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</si>
  <si>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</si>
  <si>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</si>
  <si>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</si>
  <si>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</si>
  <si>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</si>
  <si>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</si>
  <si>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</si>
  <si>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</si>
  <si>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</si>
  <si>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</si>
  <si>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</si>
  <si>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</si>
  <si>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</si>
  <si>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</si>
  <si>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</si>
  <si>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</si>
  <si>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</si>
  <si>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</si>
  <si>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</si>
  <si>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</si>
  <si>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</si>
  <si>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</si>
  <si>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</si>
  <si>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</si>
  <si>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</si>
  <si>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</si>
  <si>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</si>
  <si>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</si>
  <si>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</si>
  <si>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</si>
  <si>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</si>
  <si>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</si>
  <si>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</si>
  <si>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</si>
  <si>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</si>
  <si>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</si>
  <si>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</si>
  <si>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</si>
  <si>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</si>
  <si>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</si>
  <si>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</si>
  <si>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</si>
  <si>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</si>
  <si>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</si>
  <si>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</si>
  <si>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</si>
  <si>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</si>
  <si>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</si>
  <si>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</si>
  <si>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</si>
  <si>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</si>
  <si>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</si>
  <si>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</si>
  <si>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</si>
  <si>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</si>
  <si>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</si>
  <si>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</si>
  <si>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</si>
  <si>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</si>
  <si>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</si>
  <si>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</si>
  <si>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</si>
  <si>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</si>
  <si>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</si>
  <si>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</si>
  <si>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</si>
  <si>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</si>
  <si>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</si>
  <si>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</si>
  <si>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</si>
  <si>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</si>
  <si>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</si>
  <si>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</si>
  <si>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</si>
  <si>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</si>
  <si>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</si>
  <si>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</si>
  <si>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</si>
  <si>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</si>
  <si>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</si>
  <si>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</si>
  <si>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</si>
  <si>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</si>
  <si>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</si>
  <si>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</si>
  <si>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</si>
  <si>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</si>
  <si>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</si>
  <si>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</si>
  <si>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</si>
  <si>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</si>
  <si>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</si>
  <si>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</si>
  <si>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</si>
  <si>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</si>
  <si>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</si>
  <si>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</si>
  <si>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</si>
  <si>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</si>
  <si>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</si>
  <si>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</si>
  <si>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</si>
  <si>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</si>
  <si>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</si>
  <si>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</si>
  <si>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</si>
  <si>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</si>
  <si>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</si>
  <si>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</si>
  <si>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</si>
  <si>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</si>
  <si>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</si>
  <si>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</si>
  <si>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</si>
  <si>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</si>
  <si>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</si>
  <si>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</si>
  <si>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</si>
  <si>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</si>
  <si>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</si>
  <si>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</si>
  <si>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</si>
  <si>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</si>
  <si>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</si>
  <si>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</si>
  <si>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</si>
  <si>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</si>
  <si>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</si>
  <si>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</si>
  <si>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</si>
  <si>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</si>
  <si>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</si>
  <si>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</si>
  <si>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</si>
  <si>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</si>
  <si>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</si>
  <si>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</si>
  <si>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</si>
  <si>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</si>
  <si>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</si>
  <si>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</si>
  <si>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</si>
  <si>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</si>
  <si>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</si>
  <si>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</si>
  <si>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</si>
  <si>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</si>
  <si>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</si>
  <si>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</si>
  <si>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</si>
  <si>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</si>
  <si>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</si>
  <si>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</si>
  <si>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</si>
  <si>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</si>
  <si>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</si>
  <si>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</si>
  <si>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</si>
  <si>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</si>
  <si>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</si>
  <si>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</si>
  <si>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</si>
  <si>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</si>
  <si>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</si>
  <si>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</si>
  <si>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</si>
  <si>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</si>
  <si>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</si>
  <si>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</si>
  <si>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</si>
  <si>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</si>
  <si>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</si>
  <si>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</si>
  <si>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</si>
  <si>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</si>
  <si>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</si>
  <si>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</si>
  <si>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</si>
  <si>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</si>
  <si>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</si>
  <si>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</si>
  <si>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</si>
  <si>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</si>
  <si>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</si>
  <si>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</si>
  <si>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</si>
  <si>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</si>
  <si>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</si>
  <si>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</si>
  <si>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</si>
  <si>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</si>
  <si>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</si>
  <si>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</si>
  <si>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</si>
  <si>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</si>
  <si>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</si>
  <si>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</si>
  <si>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</si>
  <si>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</si>
  <si>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</si>
  <si>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</si>
  <si>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</si>
  <si>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</si>
  <si>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</si>
  <si>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</si>
  <si>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</si>
  <si>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</si>
  <si>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</si>
  <si>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</si>
  <si>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</si>
  <si>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</si>
  <si>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</si>
  <si>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</si>
  <si>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</si>
  <si>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</si>
  <si>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</si>
  <si>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</si>
  <si>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</si>
  <si>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</si>
  <si>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</si>
  <si>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</si>
  <si>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</si>
  <si>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</si>
  <si>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</si>
  <si>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</si>
  <si>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</si>
  <si>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</si>
  <si>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</si>
  <si>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</si>
  <si>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</si>
  <si>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</si>
  <si>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</si>
  <si>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</si>
  <si>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</si>
  <si>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</si>
  <si>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</si>
  <si>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</si>
  <si>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</si>
  <si>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</si>
  <si>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</si>
  <si>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</si>
  <si>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</si>
  <si>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</si>
  <si>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</si>
  <si>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</si>
  <si>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</si>
  <si>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</si>
  <si>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</si>
  <si>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</si>
  <si>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</si>
  <si>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</si>
  <si>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</si>
  <si>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</si>
  <si>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</si>
  <si>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</si>
  <si>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</si>
  <si>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</si>
  <si>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</si>
  <si>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</si>
  <si>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</si>
  <si>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</si>
  <si>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</si>
  <si>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</si>
  <si>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</si>
  <si>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</si>
  <si>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</si>
  <si>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</si>
  <si>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</si>
  <si>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</si>
  <si>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</si>
  <si>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</si>
  <si>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</si>
  <si>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</si>
  <si>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</si>
  <si>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</si>
  <si>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</si>
  <si>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</si>
  <si>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</si>
  <si>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</si>
  <si>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</si>
  <si>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</si>
  <si>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</si>
  <si>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</si>
  <si>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</si>
  <si>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</si>
  <si>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</si>
  <si>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</si>
  <si>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</si>
  <si>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</si>
  <si>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</si>
  <si>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</si>
  <si>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</si>
  <si>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</si>
  <si>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</si>
  <si>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</si>
  <si>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</si>
  <si>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</si>
  <si>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</si>
  <si>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</si>
  <si>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</si>
  <si>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</si>
  <si>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</si>
  <si>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</si>
  <si>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</si>
  <si>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</si>
  <si>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</si>
  <si>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</si>
  <si>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</si>
  <si>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</si>
  <si>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</si>
  <si>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</si>
  <si>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</si>
  <si>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</si>
  <si>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</si>
  <si>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</si>
  <si>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</si>
  <si>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</si>
  <si>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</si>
  <si>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</si>
  <si>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</si>
  <si>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</si>
  <si>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</si>
  <si>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</si>
  <si>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</si>
  <si>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</si>
  <si>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</si>
  <si>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</si>
  <si>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</si>
  <si>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</si>
  <si>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</si>
  <si>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</si>
  <si>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</si>
  <si>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</si>
  <si>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</si>
  <si>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</si>
  <si>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</si>
  <si>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</si>
  <si>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</si>
  <si>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</si>
  <si>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</si>
  <si>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</si>
  <si>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</si>
  <si>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</si>
  <si>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</si>
  <si>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</si>
  <si>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</si>
  <si>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</si>
  <si>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</si>
  <si>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</si>
  <si>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</si>
  <si>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</si>
  <si>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</si>
  <si>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</si>
  <si>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</si>
  <si>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</si>
  <si>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</si>
  <si>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</si>
  <si>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</si>
  <si>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</si>
  <si>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</si>
  <si>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</si>
  <si>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</si>
  <si>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</si>
  <si>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</si>
  <si>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</si>
  <si>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</si>
  <si>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</si>
  <si>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</si>
  <si>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</si>
  <si>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</si>
  <si>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</si>
  <si>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</si>
  <si>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</si>
  <si>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</si>
  <si>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</si>
  <si>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</si>
  <si>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</si>
  <si>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</si>
  <si>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</si>
  <si>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</si>
  <si>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</si>
  <si>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</si>
  <si>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</si>
  <si>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</si>
  <si>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</si>
  <si>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</si>
  <si>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</si>
  <si>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</si>
  <si>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</si>
  <si>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</si>
  <si>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</si>
  <si>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</si>
  <si>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</si>
  <si>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</si>
  <si>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</si>
  <si>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</si>
  <si>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</si>
  <si>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</si>
  <si>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</si>
  <si>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</si>
  <si>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</si>
  <si>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</si>
  <si>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</si>
  <si>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</si>
  <si>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</si>
  <si>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</si>
  <si>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</si>
  <si>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</si>
  <si>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</si>
  <si>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</si>
  <si>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</si>
  <si>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</si>
  <si>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</si>
  <si>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</si>
  <si>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</si>
  <si>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</si>
  <si>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</si>
  <si>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</si>
  <si>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</si>
  <si>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</si>
  <si>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</si>
  <si>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</si>
  <si>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</si>
  <si>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</si>
  <si>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</si>
  <si>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</si>
  <si>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</si>
  <si>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</si>
  <si>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</si>
  <si>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</si>
  <si>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</si>
  <si>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</si>
  <si>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</si>
  <si>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</si>
  <si>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</si>
  <si>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</si>
  <si>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</si>
  <si>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</si>
  <si>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</si>
  <si>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</si>
  <si>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</si>
  <si>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</si>
  <si>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</si>
  <si>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</si>
  <si>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</si>
  <si>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</si>
  <si>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</si>
  <si>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</si>
  <si>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</si>
  <si>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</si>
  <si>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</si>
  <si>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</si>
  <si>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</si>
  <si>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</si>
  <si>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</si>
  <si>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</si>
  <si>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</si>
  <si>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</si>
  <si>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</si>
  <si>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</si>
  <si>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</si>
  <si>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</si>
  <si>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</si>
  <si>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</si>
  <si>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</si>
  <si>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</si>
  <si>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</si>
  <si>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</si>
  <si>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</si>
  <si>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</si>
  <si>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</si>
  <si>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</si>
  <si>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</si>
  <si>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</si>
  <si>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</si>
  <si>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</si>
  <si>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</si>
  <si>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</si>
  <si>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</si>
  <si>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</si>
  <si>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</si>
  <si>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</si>
  <si>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</si>
  <si>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</si>
  <si>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</si>
  <si>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</si>
  <si>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</si>
  <si>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</si>
  <si>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</si>
  <si>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</si>
  <si>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</si>
  <si>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</si>
  <si>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</si>
  <si>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</si>
  <si>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</si>
  <si>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</si>
  <si>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</si>
  <si>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</si>
  <si>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</si>
  <si>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</si>
  <si>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</si>
  <si>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</si>
  <si>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</si>
  <si>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</si>
  <si>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</si>
  <si>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</si>
  <si>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</si>
  <si>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</si>
  <si>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</si>
  <si>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</si>
  <si>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</si>
  <si>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</si>
  <si>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</si>
  <si>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</si>
  <si>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</si>
  <si>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</si>
  <si>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</si>
  <si>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</si>
  <si>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</si>
  <si>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</si>
  <si>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</si>
  <si>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</si>
  <si>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</si>
  <si>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</si>
  <si>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</si>
  <si>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</si>
  <si>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</si>
  <si>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</si>
  <si>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</si>
  <si>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</si>
  <si>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</si>
  <si>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</si>
  <si>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</si>
  <si>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</si>
  <si>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</si>
  <si>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</si>
  <si>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</si>
  <si>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</si>
  <si>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</si>
  <si>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</si>
  <si>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</si>
  <si>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</si>
  <si>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</si>
  <si>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</si>
  <si>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</si>
  <si>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</si>
  <si>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</si>
  <si>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</si>
  <si>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</si>
  <si>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</si>
  <si>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</si>
  <si>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</si>
  <si>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</si>
  <si>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</si>
  <si>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</si>
  <si>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</si>
  <si>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</si>
  <si>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</si>
  <si>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</si>
  <si>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</si>
  <si>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</si>
  <si>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</si>
  <si>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</si>
  <si>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</si>
  <si>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</si>
  <si>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</si>
  <si>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</si>
  <si>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</si>
  <si>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</si>
  <si>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</si>
  <si>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</si>
  <si>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</si>
  <si>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</si>
  <si>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</si>
  <si>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</si>
  <si>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</si>
  <si>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</si>
  <si>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</si>
  <si>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</si>
  <si>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</si>
  <si>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</si>
  <si>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</si>
  <si>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</si>
  <si>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</si>
  <si>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</si>
  <si>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</si>
  <si>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</si>
  <si>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</si>
  <si>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</si>
  <si>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</si>
  <si>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</si>
  <si>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</si>
  <si>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</si>
  <si>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</si>
  <si>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</si>
  <si>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</si>
  <si>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</si>
  <si>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</si>
  <si>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</si>
  <si>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</si>
  <si>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</si>
  <si>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</si>
  <si>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</si>
  <si>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</si>
  <si>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</si>
  <si>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</si>
  <si>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</si>
  <si>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</si>
  <si>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</si>
  <si>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</si>
  <si>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</si>
  <si>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</si>
  <si>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</si>
  <si>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</si>
  <si>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</si>
  <si>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</si>
  <si>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</si>
  <si>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</si>
  <si>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</si>
  <si>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</si>
  <si>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</si>
  <si>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</si>
  <si>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</si>
  <si>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</si>
  <si>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</si>
  <si>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</si>
  <si>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</si>
  <si>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</si>
  <si>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</si>
  <si>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</si>
  <si>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</si>
  <si>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</si>
  <si>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</si>
  <si>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</si>
  <si>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</si>
  <si>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</si>
  <si>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</si>
  <si>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</si>
  <si>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</si>
  <si>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</si>
  <si>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</si>
  <si>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</si>
  <si>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</si>
  <si>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</si>
  <si>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</si>
  <si>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</si>
  <si>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</si>
  <si>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</si>
  <si>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</si>
  <si>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</si>
  <si>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</si>
  <si>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</si>
  <si>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</si>
  <si>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</si>
  <si>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</si>
  <si>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</si>
  <si>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</si>
  <si>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</si>
  <si>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</si>
  <si>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</si>
  <si>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</si>
  <si>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</si>
  <si>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</si>
  <si>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</si>
  <si>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</si>
  <si>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</si>
  <si>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</si>
  <si>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</si>
  <si>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</si>
  <si>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</si>
  <si>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</si>
  <si>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</si>
  <si>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</si>
  <si>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</si>
  <si>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</si>
  <si>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</si>
  <si>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</si>
  <si>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</si>
  <si>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</si>
  <si>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</si>
  <si>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</si>
  <si>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</si>
  <si>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</si>
  <si>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</si>
  <si>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</si>
  <si>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</si>
  <si>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</si>
  <si>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</si>
  <si>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</si>
  <si>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</si>
  <si>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</si>
  <si>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</si>
  <si>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</si>
  <si>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</si>
  <si>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</si>
  <si>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</si>
  <si>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</si>
  <si>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</si>
  <si>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</si>
  <si>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</si>
  <si>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</si>
  <si>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</si>
  <si>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</si>
  <si>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</si>
  <si>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</si>
  <si>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</si>
  <si>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</si>
  <si>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</si>
  <si>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</si>
  <si>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</si>
  <si>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</si>
  <si>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</si>
  <si>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</si>
  <si>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</si>
  <si>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</si>
  <si>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</si>
  <si>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</si>
  <si>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</si>
  <si>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</si>
  <si>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</si>
  <si>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</si>
  <si>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</si>
  <si>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</si>
  <si>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</si>
  <si>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</si>
  <si>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</si>
  <si>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</si>
  <si>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</si>
  <si>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</si>
  <si>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</si>
  <si>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</si>
  <si>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</si>
  <si>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</si>
  <si>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</si>
  <si>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</si>
  <si>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</si>
  <si>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</si>
  <si>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</si>
  <si>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</si>
  <si>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</si>
  <si>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</si>
  <si>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</si>
  <si>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</si>
  <si>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</si>
  <si>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</si>
  <si>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</si>
  <si>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</si>
  <si>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</si>
  <si>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</si>
  <si>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</si>
  <si>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</si>
  <si>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</si>
  <si>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</si>
  <si>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</si>
  <si>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</si>
  <si>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</si>
  <si>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</si>
  <si>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</si>
  <si>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</si>
  <si>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</si>
  <si>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</si>
  <si>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</si>
  <si>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</si>
  <si>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</si>
  <si>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</si>
  <si>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</si>
  <si>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</si>
  <si>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</si>
  <si>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</si>
  <si>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</si>
  <si>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</si>
  <si>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</si>
  <si>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</si>
  <si>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</si>
  <si>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</si>
  <si>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</si>
  <si>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</si>
  <si>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</si>
  <si>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</si>
  <si>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</si>
  <si>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</si>
  <si>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</si>
  <si>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</si>
  <si>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</si>
  <si>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</si>
  <si>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</si>
  <si>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</si>
  <si>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</si>
  <si>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</si>
  <si>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</si>
  <si>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</si>
  <si>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</si>
  <si>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</si>
  <si>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</si>
  <si>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</si>
  <si>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</si>
  <si>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</si>
  <si>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</si>
  <si>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</si>
  <si>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</si>
  <si>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</si>
  <si>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</si>
  <si>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</si>
  <si>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</si>
  <si>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</si>
  <si>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</si>
  <si>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</si>
  <si>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</si>
  <si>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</si>
  <si>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</si>
  <si>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</si>
  <si>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</si>
  <si>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</si>
  <si>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</si>
  <si>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</si>
  <si>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</si>
  <si>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</si>
  <si>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</si>
  <si>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</si>
  <si>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</si>
  <si>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</si>
  <si>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</si>
  <si>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</si>
  <si>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</si>
  <si>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</si>
  <si>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</si>
  <si>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</si>
  <si>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</si>
  <si>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</si>
  <si>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</si>
  <si>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</si>
  <si>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</si>
  <si>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</si>
  <si>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</si>
  <si>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</si>
  <si>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</si>
  <si>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</si>
  <si>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</si>
  <si>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</si>
  <si>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</si>
  <si>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</si>
  <si>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</si>
  <si>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</si>
  <si>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</si>
  <si>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</si>
  <si>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</si>
  <si>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</si>
  <si>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</si>
  <si>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</si>
  <si>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</si>
  <si>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</si>
  <si>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</si>
  <si>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</si>
  <si>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</si>
  <si>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</si>
  <si>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</si>
  <si>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</si>
  <si>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</si>
  <si>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</si>
  <si>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</si>
  <si>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</si>
  <si>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</si>
  <si>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</si>
  <si>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</si>
  <si>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</si>
  <si>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</si>
  <si>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</si>
  <si>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</si>
  <si>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</si>
  <si>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</si>
  <si>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</si>
  <si>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</si>
  <si>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</si>
  <si>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</si>
  <si>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</si>
  <si>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</si>
  <si>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</si>
  <si>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</si>
  <si>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</si>
  <si>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</si>
  <si>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</si>
  <si>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</si>
  <si>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</si>
  <si>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</si>
  <si>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</si>
  <si>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</si>
  <si>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</si>
  <si>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</si>
  <si>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</si>
  <si>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</si>
  <si>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</si>
  <si>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</si>
  <si>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</si>
  <si>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</si>
  <si>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</si>
  <si>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</si>
  <si>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</si>
  <si>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</si>
  <si>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</si>
  <si>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</si>
  <si>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</si>
  <si>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</si>
  <si>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</si>
  <si>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</si>
  <si>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</si>
  <si>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</si>
  <si>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</si>
  <si>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</si>
  <si>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</si>
  <si>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</si>
  <si>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</si>
  <si>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</si>
  <si>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</si>
  <si>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</si>
  <si>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</si>
  <si>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</si>
  <si>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</si>
  <si>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</si>
  <si>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</si>
  <si>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</si>
  <si>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</si>
  <si>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</si>
  <si>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</si>
  <si>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</si>
  <si>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</si>
  <si>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</si>
  <si>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</si>
  <si>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</si>
  <si>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</si>
  <si>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</si>
  <si>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</si>
  <si>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</si>
  <si>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</si>
  <si>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</si>
  <si>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</si>
  <si>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</si>
  <si>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</si>
  <si>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</si>
  <si>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</si>
  <si>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</si>
  <si>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</si>
  <si>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</si>
  <si>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</si>
  <si>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</si>
  <si>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</si>
  <si>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</si>
  <si>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</si>
  <si>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</si>
  <si>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</si>
  <si>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</si>
  <si>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</si>
  <si>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</si>
  <si>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</si>
  <si>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</si>
  <si>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</si>
  <si>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</si>
  <si>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</si>
  <si>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</si>
  <si>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</si>
  <si>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</si>
  <si>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</si>
  <si>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</si>
  <si>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</si>
  <si>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</si>
  <si>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</si>
  <si>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</si>
  <si>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</si>
  <si>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</si>
  <si>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</si>
  <si>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</si>
  <si>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</si>
  <si>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</si>
  <si>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</si>
  <si>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</si>
  <si>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</si>
  <si>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</si>
  <si>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</si>
  <si>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</si>
  <si>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</si>
  <si>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</si>
  <si>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</si>
  <si>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</si>
  <si>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</si>
  <si>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</si>
  <si>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</si>
  <si>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</si>
  <si>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</si>
  <si>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</si>
  <si>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</si>
  <si>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</si>
  <si>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</si>
  <si>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</si>
  <si>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</si>
  <si>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</si>
  <si>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</si>
  <si>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</si>
  <si>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</si>
  <si>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</si>
  <si>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</si>
  <si>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</si>
  <si>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</si>
  <si>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</si>
  <si>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</si>
  <si>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</si>
  <si>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</si>
  <si>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</si>
  <si>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</si>
  <si>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</si>
  <si>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</si>
  <si>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</si>
  <si>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</si>
  <si>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</si>
  <si>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</si>
  <si>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</si>
  <si>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</si>
  <si>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</si>
  <si>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</si>
  <si>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</si>
  <si>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</si>
  <si>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</si>
  <si>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</si>
  <si>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</si>
  <si>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</si>
  <si>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</si>
  <si>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</si>
  <si>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</si>
  <si>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</si>
  <si>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</si>
  <si>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</si>
  <si>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</si>
  <si>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</si>
  <si>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</si>
  <si>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</si>
  <si>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</si>
  <si>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</si>
  <si>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</si>
  <si>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</si>
  <si>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</si>
  <si>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</si>
  <si>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</si>
  <si>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</si>
  <si>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</si>
  <si>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</si>
  <si>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</si>
  <si>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</si>
  <si>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</si>
  <si>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</si>
  <si>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</si>
  <si>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</si>
  <si>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</si>
  <si>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</si>
  <si>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</si>
  <si>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</si>
  <si>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</si>
  <si>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</si>
  <si>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</si>
  <si>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</si>
  <si>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</si>
  <si>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</si>
  <si>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</si>
  <si>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</si>
  <si>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</si>
  <si>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</si>
  <si>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</si>
  <si>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</si>
  <si>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</si>
  <si>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</si>
  <si>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</si>
  <si>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</si>
  <si>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</si>
  <si>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</si>
  <si>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</si>
  <si>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</si>
  <si>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</si>
  <si>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</si>
  <si>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</si>
  <si>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</si>
  <si>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</si>
  <si>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</si>
  <si>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</si>
  <si>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</si>
  <si>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</si>
  <si>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</si>
  <si>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</si>
  <si>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</si>
  <si>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</si>
  <si>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</si>
  <si>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</si>
  <si>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</si>
  <si>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</si>
  <si>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</si>
  <si>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</si>
  <si>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</si>
  <si>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</si>
  <si>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</si>
  <si>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</si>
  <si>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</si>
  <si>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</si>
  <si>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</si>
  <si>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</si>
  <si>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</si>
  <si>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</si>
  <si>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</si>
  <si>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</si>
  <si>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</si>
  <si>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</si>
  <si>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</si>
  <si>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</si>
  <si>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</si>
  <si>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</si>
  <si>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</si>
  <si>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</si>
  <si>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</si>
  <si>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</si>
  <si>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</si>
  <si>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</si>
  <si>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</si>
  <si>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</si>
  <si>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</si>
  <si>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</si>
  <si>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</si>
  <si>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</si>
  <si>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</si>
  <si>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</si>
  <si>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</si>
  <si>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</si>
  <si>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</si>
  <si>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</si>
  <si>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</si>
  <si>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</si>
  <si>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</si>
  <si>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</si>
  <si>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</si>
  <si>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</si>
  <si>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</si>
  <si>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</si>
  <si>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</si>
  <si>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</si>
  <si>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</si>
  <si>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</si>
  <si>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</si>
  <si>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</si>
  <si>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</si>
  <si>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</si>
  <si>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</si>
  <si>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</si>
  <si>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</si>
  <si>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</si>
  <si>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</si>
  <si>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</si>
  <si>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</si>
  <si>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</si>
  <si>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</si>
  <si>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</si>
  <si>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</si>
  <si>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</si>
  <si>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</si>
  <si>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</si>
  <si>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</si>
  <si>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</si>
  <si>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</si>
  <si>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</si>
  <si>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</si>
  <si>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</si>
  <si>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</si>
  <si>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</si>
  <si>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</si>
  <si>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</si>
  <si>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</si>
  <si>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</si>
  <si>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</si>
  <si>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</si>
  <si>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</si>
  <si>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</si>
  <si>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</si>
  <si>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</si>
  <si>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</si>
  <si>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</si>
  <si>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</si>
  <si>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</si>
  <si>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</si>
  <si>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</si>
  <si>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</si>
  <si>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</si>
  <si>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</si>
  <si>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</si>
  <si>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</si>
  <si>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</si>
  <si>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</si>
  <si>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</si>
  <si>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</si>
  <si>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</si>
  <si>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</si>
  <si>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</si>
  <si>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</si>
  <si>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</si>
  <si>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</si>
  <si>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</si>
  <si>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</si>
  <si>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</si>
  <si>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</si>
  <si>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</si>
  <si>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</si>
  <si>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</si>
  <si>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</si>
  <si>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</si>
  <si>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</si>
  <si>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</si>
  <si>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</si>
  <si>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</si>
  <si>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</si>
  <si>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</si>
  <si>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</si>
  <si>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</si>
  <si>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</si>
  <si>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</si>
  <si>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</si>
  <si>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</si>
  <si>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</si>
  <si>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</si>
  <si>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</si>
  <si>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</si>
  <si>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</si>
  <si>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</si>
  <si>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</si>
  <si>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</si>
  <si>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</si>
  <si>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</si>
  <si>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</si>
  <si>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</si>
  <si>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</si>
  <si>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</si>
  <si>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</si>
  <si>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</si>
  <si>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</si>
  <si>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</si>
  <si>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</si>
  <si>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</si>
  <si>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</si>
  <si>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</si>
  <si>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</si>
  <si>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</si>
  <si>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</si>
  <si>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</si>
  <si>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</si>
  <si>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</si>
  <si>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</si>
  <si>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</si>
  <si>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</si>
  <si>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</si>
  <si>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</si>
  <si>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</si>
  <si>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</si>
  <si>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</si>
  <si>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</si>
  <si>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</si>
  <si>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</si>
  <si>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</si>
  <si>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</si>
  <si>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</si>
  <si>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</si>
  <si>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</si>
  <si>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</si>
  <si>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</si>
  <si>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</si>
  <si>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</si>
  <si>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</si>
  <si>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</si>
  <si>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</si>
  <si>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</si>
  <si>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</si>
  <si>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</si>
  <si>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</si>
  <si>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</si>
  <si>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</si>
  <si>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</si>
  <si>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</si>
  <si>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</si>
  <si>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</si>
  <si>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</si>
  <si>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</si>
  <si>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</si>
  <si>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</si>
  <si>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</si>
  <si>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</si>
  <si>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</si>
  <si>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</si>
  <si>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</si>
  <si>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</si>
  <si>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</si>
  <si>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</si>
  <si>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</si>
  <si>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</si>
  <si>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</si>
  <si>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</si>
  <si>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</si>
  <si>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</si>
  <si>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</si>
  <si>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</si>
  <si>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</si>
  <si>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</si>
  <si>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</si>
  <si>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</si>
  <si>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</si>
  <si>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</si>
  <si>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</si>
  <si>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</si>
  <si>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</si>
  <si>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</si>
  <si>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</si>
  <si>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</si>
  <si>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</si>
  <si>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</si>
  <si>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</si>
  <si>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</si>
  <si>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</si>
  <si>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</si>
  <si>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</si>
  <si>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</si>
  <si>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</si>
  <si>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</si>
  <si>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</si>
  <si>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</si>
  <si>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</si>
  <si>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</si>
  <si>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</si>
  <si>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</si>
  <si>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</si>
  <si>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</si>
  <si>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</si>
  <si>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</si>
  <si>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</si>
  <si>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</si>
  <si>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</si>
  <si>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</si>
  <si>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</si>
  <si>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</si>
  <si>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</si>
  <si>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</si>
  <si>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</si>
  <si>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</si>
  <si>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</si>
  <si>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</si>
  <si>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</si>
  <si>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</si>
  <si>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</si>
  <si>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</si>
  <si>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</si>
  <si>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</si>
  <si>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</si>
  <si>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</si>
  <si>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</si>
  <si>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</si>
  <si>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</si>
  <si>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</si>
  <si>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</si>
  <si>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</si>
  <si>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</si>
  <si>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</si>
  <si>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</si>
  <si>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</si>
  <si>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</si>
  <si>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</si>
  <si>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</si>
  <si>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</si>
  <si>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</si>
  <si>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</si>
  <si>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</si>
  <si>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</si>
  <si>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</si>
  <si>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</si>
  <si>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</si>
  <si>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</si>
  <si>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</si>
  <si>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</si>
  <si>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</si>
  <si>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</si>
  <si>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</si>
  <si>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</si>
  <si>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</si>
  <si>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</si>
  <si>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</si>
  <si>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</si>
  <si>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</si>
  <si>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</si>
  <si>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</si>
  <si>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</si>
  <si>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</si>
  <si>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</si>
  <si>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</si>
  <si>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</si>
  <si>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</si>
  <si>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</si>
  <si>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</si>
  <si>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</si>
  <si>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</si>
  <si>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</si>
  <si>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</si>
  <si>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</si>
  <si>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</si>
  <si>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</si>
  <si>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</si>
  <si>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</si>
  <si>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</si>
  <si>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</si>
  <si>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</si>
  <si>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</si>
  <si>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</si>
  <si>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</si>
  <si>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</si>
  <si>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</si>
  <si>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</si>
  <si>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</si>
  <si>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</si>
  <si>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</si>
  <si>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</si>
  <si>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</si>
  <si>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</si>
  <si>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</si>
  <si>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</si>
  <si>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</si>
  <si>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</si>
  <si>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</si>
  <si>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</si>
  <si>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</si>
  <si>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</si>
  <si>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</si>
  <si>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</si>
  <si>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</si>
  <si>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</si>
  <si>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</si>
  <si>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</si>
  <si>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</si>
  <si>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</si>
  <si>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</si>
  <si>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</si>
  <si>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</si>
  <si>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</si>
  <si>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</si>
  <si>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</si>
  <si>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</si>
  <si>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</si>
  <si>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</si>
  <si>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</si>
  <si>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</si>
  <si>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</si>
  <si>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</si>
  <si>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</si>
  <si>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</si>
  <si>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</si>
  <si>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</si>
  <si>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</si>
  <si>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</si>
  <si>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</si>
  <si>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</si>
  <si>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</si>
  <si>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</si>
  <si>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</si>
  <si>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</si>
  <si>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</si>
  <si>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</si>
  <si>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</si>
  <si>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</si>
  <si>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</si>
  <si>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</si>
  <si>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</si>
  <si>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</si>
  <si>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</si>
  <si>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</si>
  <si>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</si>
  <si>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</si>
  <si>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</si>
  <si>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</si>
  <si>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</si>
  <si>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</si>
  <si>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</si>
  <si>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</si>
  <si>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</si>
  <si>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</si>
  <si>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</si>
  <si>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</si>
  <si>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</si>
  <si>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</si>
  <si>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</si>
  <si>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</si>
  <si>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</si>
  <si>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</si>
  <si>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</si>
  <si>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</si>
  <si>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</si>
  <si>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</si>
  <si>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</si>
  <si>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</si>
  <si>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</si>
  <si>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</si>
  <si>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</si>
  <si>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</si>
  <si>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</si>
  <si>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</si>
  <si>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</si>
  <si>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</si>
  <si>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</si>
  <si>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</si>
  <si>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</si>
  <si>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</si>
  <si>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</si>
  <si>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</si>
  <si>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</si>
  <si>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</si>
  <si>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</si>
  <si>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</si>
  <si>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</si>
  <si>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</si>
  <si>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</si>
  <si>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</si>
  <si>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</si>
  <si>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</si>
  <si>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</si>
  <si>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</si>
  <si>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</si>
  <si>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</si>
  <si>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</si>
  <si>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</si>
  <si>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</si>
  <si>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</si>
  <si>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</si>
  <si>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</si>
  <si>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</si>
  <si>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</si>
  <si>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</si>
  <si>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</si>
  <si>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</si>
  <si>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</si>
  <si>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</si>
  <si>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</si>
  <si>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</si>
  <si>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</si>
  <si>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</si>
  <si>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</si>
  <si>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</si>
  <si>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</si>
  <si>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</si>
  <si>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</si>
  <si>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</si>
  <si>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</si>
  <si>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</si>
  <si>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</si>
  <si>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</si>
  <si>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</si>
  <si>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</si>
  <si>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</si>
  <si>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</si>
  <si>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</si>
  <si>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</si>
  <si>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</si>
  <si>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</si>
  <si>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</si>
  <si>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</si>
  <si>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</si>
  <si>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</si>
  <si>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</si>
  <si>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</si>
  <si>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</si>
  <si>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</si>
  <si>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</si>
  <si>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</si>
  <si>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</si>
  <si>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</si>
  <si>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</si>
  <si>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</si>
  <si>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</si>
  <si>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</si>
  <si>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</si>
  <si>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</si>
  <si>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</si>
  <si>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</si>
  <si>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</si>
  <si>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</si>
  <si>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</si>
  <si>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</si>
  <si>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</si>
  <si>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</si>
  <si>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</si>
  <si>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</si>
  <si>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</si>
  <si>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</si>
  <si>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</si>
  <si>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</si>
  <si>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</si>
  <si>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</si>
  <si>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</si>
  <si>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</si>
  <si>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</si>
  <si>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</si>
  <si>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</si>
  <si>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</si>
  <si>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</si>
  <si>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</si>
  <si>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</si>
  <si>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</si>
  <si>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</si>
  <si>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</si>
  <si>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</si>
  <si>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</si>
  <si>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</si>
  <si>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</si>
  <si>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</si>
  <si>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</si>
  <si>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</si>
  <si>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</si>
  <si>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</si>
  <si>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</si>
  <si>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</si>
  <si>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</si>
  <si>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</si>
  <si>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</si>
  <si>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</si>
  <si>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</si>
  <si>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</si>
  <si>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</si>
  <si>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</si>
  <si>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</si>
  <si>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</si>
  <si>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</si>
  <si>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</si>
  <si>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</si>
  <si>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</si>
  <si>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</si>
  <si>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</si>
  <si>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</si>
  <si>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</si>
  <si>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</si>
  <si>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</si>
  <si>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</si>
  <si>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</si>
  <si>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</si>
  <si>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</si>
  <si>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</si>
  <si>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</si>
  <si>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</si>
  <si>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</si>
  <si>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</si>
  <si>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</si>
  <si>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</si>
  <si>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</si>
  <si>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</si>
  <si>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</si>
  <si>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</si>
  <si>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</si>
  <si>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</si>
  <si>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</si>
  <si>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</si>
  <si>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</si>
  <si>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</si>
  <si>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</si>
  <si>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</si>
  <si>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</si>
  <si>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</si>
  <si>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</si>
  <si>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</si>
  <si>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</si>
  <si>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</si>
  <si>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</si>
  <si>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</si>
  <si>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</si>
  <si>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</si>
  <si>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</si>
  <si>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</si>
  <si>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</si>
  <si>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</si>
  <si>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</si>
  <si>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</si>
  <si>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</si>
  <si>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</si>
  <si>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</si>
  <si>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</si>
  <si>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</si>
  <si>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</si>
  <si>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</si>
  <si>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</si>
  <si>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</si>
  <si>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</si>
  <si>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</si>
  <si>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</si>
  <si>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</si>
  <si>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</si>
  <si>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</si>
  <si>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</si>
  <si>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</si>
  <si>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</si>
  <si>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</si>
  <si>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</si>
  <si>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</si>
  <si>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</si>
  <si>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</si>
  <si>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</si>
  <si>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</si>
  <si>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</si>
  <si>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</si>
  <si>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</si>
  <si>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</si>
  <si>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</si>
  <si>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</si>
  <si>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</si>
  <si>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</si>
  <si>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</si>
  <si>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</si>
  <si>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</si>
  <si>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</si>
  <si>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</si>
  <si>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</si>
  <si>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</si>
  <si>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</si>
  <si>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</si>
  <si>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</si>
  <si>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</si>
  <si>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</si>
  <si>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</si>
  <si>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</si>
  <si>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</si>
  <si>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</si>
  <si>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</si>
  <si>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</si>
  <si>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</si>
  <si>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</si>
  <si>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</si>
  <si>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</si>
  <si>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</si>
  <si>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</si>
  <si>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</si>
  <si>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</si>
  <si>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</si>
  <si>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</si>
  <si>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</si>
  <si>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</si>
  <si>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</si>
  <si>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</si>
  <si>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</si>
  <si>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</si>
  <si>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</si>
  <si>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</si>
  <si>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</si>
  <si>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</si>
  <si>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</si>
  <si>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</si>
  <si>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</si>
  <si>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</si>
  <si>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</si>
  <si>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</si>
  <si>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</si>
  <si>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</si>
  <si>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</si>
  <si>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</si>
  <si>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</si>
  <si>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</si>
  <si>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</si>
  <si>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</si>
  <si>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</si>
  <si>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</si>
  <si>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</si>
  <si>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</si>
  <si>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</si>
  <si>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</si>
  <si>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</si>
  <si>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</si>
  <si>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</si>
  <si>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</si>
  <si>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</si>
  <si>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</si>
  <si>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</si>
  <si>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</si>
  <si>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</si>
  <si>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</si>
  <si>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</si>
  <si>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</si>
  <si>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</si>
  <si>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</si>
  <si>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</si>
  <si>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</si>
  <si>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</si>
  <si>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</si>
  <si>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</si>
  <si>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</si>
  <si>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</si>
  <si>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</si>
  <si>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</si>
  <si>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</si>
  <si>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</si>
  <si>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</si>
  <si>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</si>
  <si>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</si>
  <si>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</si>
  <si>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</si>
  <si>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</si>
  <si>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</si>
  <si>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</si>
  <si>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</si>
  <si>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</si>
  <si>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</si>
  <si>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</si>
  <si>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</si>
  <si>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</si>
  <si>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</si>
  <si>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</si>
  <si>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</si>
  <si>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</si>
  <si>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</si>
  <si>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</si>
  <si>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</si>
  <si>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</si>
  <si>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</si>
  <si>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</si>
  <si>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</si>
  <si>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</si>
  <si>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</si>
  <si>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</si>
  <si>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</si>
  <si>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</si>
  <si>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</si>
  <si>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</si>
  <si>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</si>
  <si>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</si>
  <si>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</si>
  <si>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</si>
  <si>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</si>
  <si>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</si>
  <si>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</si>
  <si>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</si>
  <si>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</si>
  <si>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</si>
  <si>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</si>
  <si>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</si>
  <si>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</si>
  <si>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</si>
  <si>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</si>
  <si>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</si>
  <si>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</si>
  <si>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</si>
  <si>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</si>
  <si>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</si>
  <si>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</si>
  <si>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</si>
  <si>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</si>
  <si>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</si>
  <si>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</si>
  <si>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</si>
  <si>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</si>
  <si>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</si>
  <si>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</si>
  <si>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</si>
  <si>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</si>
  <si>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</si>
  <si>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</si>
  <si>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</si>
  <si>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</si>
  <si>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</si>
  <si>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</si>
  <si>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</si>
  <si>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</si>
  <si>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</si>
  <si>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</si>
  <si>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</si>
  <si>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</si>
  <si>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</si>
  <si>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</si>
  <si>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</si>
  <si>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</si>
  <si>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</si>
  <si>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</si>
  <si>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</si>
  <si>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</si>
  <si>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</si>
  <si>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</si>
  <si>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</si>
  <si>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</si>
  <si>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</si>
  <si>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</si>
  <si>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</si>
  <si>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</si>
  <si>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</si>
  <si>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</si>
  <si>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</si>
  <si>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</si>
  <si>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</si>
  <si>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</si>
  <si>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</si>
  <si>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</si>
  <si>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</si>
  <si>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</si>
  <si>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</si>
  <si>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</si>
  <si>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</si>
  <si>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</si>
  <si>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</si>
  <si>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</si>
  <si>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</si>
  <si>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</si>
  <si>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</si>
  <si>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</si>
  <si>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</si>
  <si>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</si>
  <si>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</si>
  <si>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</si>
  <si>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</si>
  <si>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</si>
  <si>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</si>
  <si>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</si>
  <si>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</si>
  <si>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</si>
  <si>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</si>
  <si>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</si>
  <si>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</si>
  <si>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</si>
  <si>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</si>
  <si>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</si>
  <si>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</si>
  <si>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</si>
  <si>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</si>
  <si>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</si>
  <si>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</si>
  <si>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</si>
  <si>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</si>
  <si>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</si>
  <si>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</si>
  <si>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</si>
  <si>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</si>
  <si>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</si>
  <si>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</si>
  <si>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</si>
  <si>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</si>
  <si>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</si>
  <si>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</si>
  <si>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</si>
  <si>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</si>
  <si>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</si>
  <si>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</si>
  <si>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</si>
  <si>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</si>
  <si>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</si>
  <si>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</si>
  <si>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</si>
  <si>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</si>
  <si>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</si>
  <si>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</si>
  <si>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</si>
  <si>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</si>
  <si>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</si>
  <si>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</si>
  <si>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</si>
  <si>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</si>
  <si>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</si>
  <si>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</si>
  <si>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</si>
  <si>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</si>
  <si>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</si>
  <si>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</si>
  <si>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</si>
  <si>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</si>
  <si>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</si>
  <si>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</si>
  <si>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</si>
  <si>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</si>
  <si>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</si>
  <si>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</si>
  <si>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</si>
  <si>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</si>
  <si>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</si>
  <si>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</si>
  <si>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</si>
  <si>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</si>
  <si>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</si>
  <si>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</si>
  <si>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</si>
  <si>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</si>
  <si>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</si>
  <si>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</si>
  <si>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</si>
  <si>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</si>
  <si>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</si>
  <si>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</si>
  <si>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</si>
  <si>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</si>
  <si>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</si>
  <si>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</si>
  <si>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</si>
  <si>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</si>
  <si>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</si>
  <si>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</si>
  <si>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</si>
  <si>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</si>
  <si>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</si>
  <si>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</si>
  <si>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</si>
  <si>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</si>
  <si>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</si>
  <si>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</si>
  <si>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</si>
  <si>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</si>
  <si>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</si>
  <si>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</si>
  <si>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</si>
  <si>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</si>
  <si>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</si>
  <si>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</si>
  <si>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</si>
  <si>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</si>
  <si>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</si>
  <si>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</si>
  <si>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</si>
  <si>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</si>
  <si>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</si>
  <si>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</si>
  <si>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</si>
  <si>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</si>
  <si>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</si>
  <si>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</si>
  <si>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</si>
  <si>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</si>
  <si>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</si>
  <si>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</si>
  <si>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</si>
  <si>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</si>
  <si>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</si>
  <si>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</si>
  <si>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</si>
  <si>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</si>
  <si>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</si>
  <si>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</si>
  <si>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</si>
  <si>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</si>
  <si>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</si>
  <si>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</si>
  <si>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</si>
  <si>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</si>
  <si>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</si>
  <si>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</si>
  <si>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</si>
  <si>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</si>
  <si>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</si>
  <si>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</si>
  <si>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</si>
  <si>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</si>
  <si>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</si>
  <si>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</si>
  <si>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</si>
  <si>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</si>
  <si>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</si>
  <si>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</si>
  <si>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</si>
  <si>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</si>
  <si>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</si>
  <si>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</si>
  <si>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</si>
  <si>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</si>
  <si>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</si>
  <si>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</si>
  <si>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</si>
  <si>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</si>
  <si>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</si>
  <si>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</si>
  <si>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</si>
  <si>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</si>
  <si>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</si>
  <si>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</si>
  <si>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</si>
  <si>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</si>
  <si>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</si>
  <si>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</si>
  <si>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</si>
  <si>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</si>
  <si>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</si>
  <si>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</si>
  <si>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</si>
  <si>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</si>
  <si>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</si>
  <si>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</si>
  <si>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</si>
  <si>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</si>
  <si>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</si>
  <si>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</si>
  <si>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</si>
  <si>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</si>
  <si>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</si>
  <si>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</si>
  <si>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</si>
  <si>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</si>
  <si>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</si>
  <si>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</si>
  <si>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</si>
  <si>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</si>
  <si>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</si>
  <si>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</si>
  <si>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</si>
  <si>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</si>
  <si>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</si>
  <si>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</si>
  <si>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</si>
  <si>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</si>
  <si>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</si>
  <si>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</si>
  <si>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</si>
  <si>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</si>
  <si>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</si>
  <si>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</si>
  <si>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</si>
  <si>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</si>
  <si>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</si>
  <si>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</si>
  <si>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</si>
  <si>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</si>
  <si>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</si>
  <si>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</si>
  <si>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</si>
  <si>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</si>
  <si>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</si>
  <si>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</si>
  <si>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</si>
  <si>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</si>
  <si>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</si>
  <si>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</si>
  <si>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</si>
  <si>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</si>
  <si>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</si>
  <si>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</si>
  <si>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</si>
  <si>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</si>
  <si>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</si>
  <si>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</si>
  <si>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</si>
  <si>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</si>
  <si>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</si>
  <si>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</si>
  <si>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</si>
  <si>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</si>
  <si>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</si>
  <si>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</si>
  <si>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</si>
  <si>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</si>
  <si>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</si>
  <si>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</si>
  <si>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</si>
  <si>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</si>
  <si>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</si>
  <si>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</si>
  <si>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</si>
  <si>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</si>
  <si>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</si>
  <si>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</si>
  <si>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</si>
  <si>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</si>
  <si>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</si>
  <si>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</si>
  <si>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</si>
  <si>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</si>
  <si>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</si>
  <si>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</si>
  <si>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</si>
  <si>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</si>
  <si>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</si>
  <si>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</si>
  <si>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</si>
  <si>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</si>
  <si>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</si>
  <si>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</si>
  <si>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</si>
  <si>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</si>
  <si>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</si>
  <si>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</si>
  <si>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</si>
  <si>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</si>
  <si>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</si>
  <si>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</si>
  <si>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</si>
  <si>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</si>
  <si>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</si>
  <si>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</si>
  <si>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</si>
  <si>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</si>
  <si>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</si>
  <si>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</si>
  <si>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</si>
  <si>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</si>
  <si>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</si>
  <si>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</si>
  <si>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</si>
  <si>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</si>
  <si>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</si>
  <si>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</si>
  <si>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</si>
  <si>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</si>
  <si>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</si>
  <si>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</si>
  <si>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</si>
  <si>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</si>
  <si>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</si>
  <si>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</si>
  <si>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</si>
  <si>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</si>
  <si>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</si>
  <si>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</si>
  <si>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</si>
  <si>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</si>
  <si>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</si>
  <si>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</si>
  <si>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</si>
  <si>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</si>
  <si>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</si>
  <si>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</si>
  <si>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</si>
  <si>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</si>
  <si>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</si>
  <si>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</si>
  <si>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</si>
  <si>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</si>
  <si>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</si>
  <si>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</si>
  <si>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</si>
  <si>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</si>
  <si>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</si>
  <si>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</si>
  <si>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</si>
  <si>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</si>
  <si>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</si>
  <si>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</si>
  <si>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</si>
  <si>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</si>
  <si>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</si>
  <si>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</si>
  <si>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</si>
  <si>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</si>
  <si>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</si>
  <si>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</si>
  <si>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</si>
  <si>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</si>
  <si>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</si>
  <si>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</si>
  <si>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</si>
  <si>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</si>
  <si>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</si>
  <si>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</si>
  <si>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</si>
  <si>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</si>
  <si>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</si>
  <si>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</si>
  <si>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</si>
  <si>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</si>
  <si>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</si>
  <si>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</si>
  <si>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</si>
  <si>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</si>
  <si>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</si>
  <si>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</si>
  <si>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</si>
  <si>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</si>
  <si>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</si>
  <si>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</si>
  <si>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</si>
  <si>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</si>
  <si>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</si>
  <si>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</si>
  <si>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</si>
  <si>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</si>
  <si>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</si>
  <si>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</si>
  <si>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</si>
  <si>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</si>
  <si>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</si>
  <si>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</si>
  <si>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</si>
  <si>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</si>
  <si>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</si>
  <si>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</si>
  <si>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</si>
  <si>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</si>
  <si>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</si>
  <si>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</si>
  <si>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</si>
  <si>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</si>
  <si>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</si>
  <si>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</si>
  <si>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</si>
  <si>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</si>
  <si>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</si>
  <si>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</si>
  <si>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</si>
  <si>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</si>
  <si>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</si>
  <si>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</si>
  <si>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</si>
  <si>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</si>
  <si>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</si>
  <si>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</si>
  <si>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</si>
  <si>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</si>
  <si>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</si>
  <si>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</si>
  <si>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</si>
  <si>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</si>
  <si>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</si>
  <si>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</si>
  <si>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</si>
  <si>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</si>
  <si>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</si>
  <si>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</si>
  <si>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</si>
  <si>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</si>
  <si>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</si>
  <si>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</si>
  <si>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</si>
  <si>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</si>
  <si>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</si>
  <si>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</si>
  <si>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</si>
  <si>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</si>
  <si>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</si>
  <si>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</si>
  <si>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</si>
  <si>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</si>
  <si>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</si>
  <si>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</si>
  <si>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</si>
  <si>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</si>
  <si>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</si>
  <si>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</si>
  <si>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</si>
  <si>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</si>
  <si>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</si>
  <si>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</si>
  <si>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</si>
  <si>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</si>
  <si>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</si>
  <si>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</si>
  <si>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</si>
  <si>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</si>
  <si>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</si>
  <si>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</si>
  <si>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</si>
  <si>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</si>
  <si>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</si>
  <si>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</si>
  <si>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</si>
  <si>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</si>
  <si>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</si>
  <si>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</si>
  <si>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</si>
  <si>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</si>
  <si>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</si>
  <si>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</si>
  <si>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</si>
  <si>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</si>
  <si>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</si>
  <si>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</si>
  <si>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</si>
  <si>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</si>
  <si>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</si>
  <si>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</si>
  <si>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</si>
  <si>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</si>
  <si>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</si>
  <si>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</si>
  <si>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</si>
  <si>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</si>
  <si>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</si>
  <si>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</si>
  <si>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</si>
  <si>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</si>
  <si>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</si>
  <si>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</si>
  <si>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</si>
  <si>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</si>
  <si>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</si>
  <si>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</si>
  <si>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</si>
  <si>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</si>
  <si>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</si>
  <si>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</si>
  <si>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</si>
  <si>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</si>
  <si>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</si>
  <si>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</si>
  <si>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</si>
  <si>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</si>
  <si>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</si>
  <si>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</si>
  <si>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</si>
  <si>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</si>
  <si>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</si>
  <si>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</si>
  <si>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</si>
  <si>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</si>
  <si>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</si>
  <si>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</si>
  <si>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</si>
  <si>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</si>
  <si>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</si>
  <si>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</si>
  <si>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</si>
  <si>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</si>
  <si>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</si>
  <si>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</si>
  <si>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</si>
  <si>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</si>
  <si>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</si>
  <si>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</si>
  <si>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</si>
  <si>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</si>
  <si>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</si>
  <si>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</si>
  <si>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</si>
  <si>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</si>
  <si>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</si>
  <si>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</si>
  <si>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</si>
  <si>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</si>
  <si>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</si>
  <si>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</si>
  <si>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</si>
  <si>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</si>
  <si>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</si>
  <si>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</si>
  <si>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</si>
  <si>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</si>
  <si>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</si>
  <si>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</si>
  <si>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</si>
  <si>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</si>
  <si>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</si>
  <si>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</si>
  <si>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</si>
  <si>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</si>
  <si>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</si>
  <si>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</si>
  <si>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</si>
  <si>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</si>
  <si>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</si>
  <si>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</si>
  <si>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</si>
  <si>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</si>
  <si>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</si>
  <si>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</si>
  <si>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</si>
  <si>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</si>
  <si>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</si>
  <si>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</si>
  <si>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</si>
  <si>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</si>
  <si>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</si>
  <si>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</si>
  <si>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</si>
  <si>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</si>
  <si>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</si>
  <si>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</si>
  <si>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</si>
  <si>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</si>
  <si>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</si>
  <si>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</si>
  <si>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</si>
  <si>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</si>
  <si>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</si>
  <si>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</si>
  <si>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</si>
  <si>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</si>
  <si>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</si>
  <si>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</si>
  <si>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</si>
  <si>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</si>
  <si>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</si>
  <si>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</si>
  <si>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</si>
  <si>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</si>
  <si>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</si>
  <si>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</si>
  <si>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</si>
  <si>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</si>
  <si>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</si>
  <si>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</si>
  <si>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</si>
  <si>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</si>
  <si>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</si>
  <si>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</si>
  <si>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</si>
  <si>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</si>
  <si>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</si>
  <si>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</si>
  <si>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</si>
  <si>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</si>
  <si>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</si>
  <si>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</si>
  <si>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</si>
  <si>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</si>
  <si>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</si>
  <si>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</si>
  <si>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</si>
  <si>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</si>
  <si>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</si>
  <si>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</si>
  <si>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</si>
  <si>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</si>
  <si>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</si>
  <si>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</si>
  <si>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</si>
  <si>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</si>
  <si>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</si>
  <si>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</si>
  <si>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</si>
  <si>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</si>
  <si>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</si>
  <si>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</si>
  <si>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</si>
  <si>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</si>
  <si>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</si>
  <si>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</si>
  <si>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</si>
  <si>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</si>
  <si>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</si>
  <si>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</si>
  <si>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</si>
  <si>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</si>
  <si>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</si>
  <si>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</si>
  <si>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</si>
  <si>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</si>
  <si>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</si>
  <si>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</si>
  <si>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</si>
  <si>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</si>
  <si>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</si>
  <si>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</si>
  <si>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</si>
  <si>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</si>
  <si>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</si>
  <si>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</si>
  <si>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</si>
  <si>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</si>
  <si>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</si>
  <si>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</si>
  <si>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</si>
  <si>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</si>
  <si>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</si>
  <si>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</si>
  <si>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</si>
  <si>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</si>
  <si>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</si>
  <si>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</si>
  <si>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</si>
  <si>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</si>
  <si>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</si>
  <si>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</si>
  <si>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</si>
  <si>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</si>
  <si>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</si>
  <si>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</si>
  <si>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</si>
  <si>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</si>
  <si>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</si>
  <si>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</si>
  <si>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</si>
  <si>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</si>
  <si>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</si>
  <si>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</si>
  <si>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</si>
  <si>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</si>
  <si>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</si>
  <si>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</si>
  <si>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</si>
  <si>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</si>
  <si>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</si>
  <si>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</si>
  <si>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</si>
  <si>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</si>
  <si>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</si>
  <si>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</si>
  <si>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</si>
  <si>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</si>
  <si>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</si>
  <si>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</si>
  <si>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</si>
  <si>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</si>
  <si>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</si>
  <si>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</si>
  <si>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</si>
  <si>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</si>
  <si>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</si>
  <si>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</si>
  <si>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</si>
  <si>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</si>
  <si>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</si>
  <si>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</si>
  <si>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</si>
  <si>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</si>
  <si>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</si>
  <si>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</si>
  <si>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</si>
  <si>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</si>
  <si>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</si>
  <si>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</si>
  <si>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</si>
  <si>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</si>
  <si>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</si>
  <si>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</si>
  <si>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</si>
  <si>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</si>
  <si>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</si>
  <si>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</si>
  <si>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</si>
  <si>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</si>
  <si>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</si>
  <si>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</si>
  <si>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</si>
  <si>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</si>
  <si>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</si>
  <si>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</si>
  <si>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</si>
  <si>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</si>
  <si>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</si>
  <si>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</si>
  <si>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</si>
  <si>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</si>
  <si>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</si>
  <si>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</si>
  <si>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</si>
  <si>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</si>
  <si>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</si>
  <si>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</si>
  <si>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</si>
  <si>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</si>
  <si>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</si>
  <si>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</si>
  <si>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</si>
  <si>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</si>
  <si>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</si>
  <si>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</si>
  <si>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</si>
  <si>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</si>
  <si>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</si>
  <si>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</si>
  <si>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</si>
  <si>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</si>
  <si>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</si>
  <si>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</si>
  <si>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</si>
  <si>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</si>
  <si>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</si>
  <si>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</si>
  <si>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</si>
  <si>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</si>
  <si>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</si>
  <si>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</si>
  <si>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</si>
  <si>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</si>
  <si>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</si>
  <si>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</si>
  <si>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</si>
  <si>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</si>
  <si>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</si>
  <si>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</si>
  <si>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</si>
  <si>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</si>
  <si>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</si>
  <si>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</si>
  <si>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</si>
  <si>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</si>
  <si>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</si>
  <si>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</si>
  <si>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</si>
  <si>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</si>
  <si>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</si>
  <si>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</si>
  <si>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</si>
  <si>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</si>
  <si>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</si>
  <si>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</si>
  <si>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</si>
  <si>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</si>
  <si>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</si>
  <si>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</si>
  <si>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</si>
  <si>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</si>
  <si>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</si>
  <si>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</si>
  <si>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</si>
  <si>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</si>
  <si>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</si>
  <si>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</si>
  <si>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</si>
  <si>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</si>
  <si>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</si>
  <si>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</si>
  <si>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</si>
  <si>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</si>
  <si>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</si>
  <si>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</si>
  <si>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</si>
  <si>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</si>
  <si>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</si>
  <si>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</si>
  <si>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</si>
  <si>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</si>
  <si>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</si>
  <si>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</si>
  <si>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</si>
  <si>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</si>
  <si>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</si>
  <si>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</si>
  <si>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</si>
  <si>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</si>
  <si>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</si>
  <si>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</si>
  <si>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</si>
  <si>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</si>
  <si>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</si>
  <si>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</si>
  <si>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</si>
  <si>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</si>
  <si>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</si>
  <si>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</si>
  <si>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</si>
  <si>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</si>
  <si>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</si>
  <si>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</si>
  <si>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</si>
  <si>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</si>
  <si>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</si>
  <si>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</si>
  <si>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</si>
  <si>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</si>
  <si>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</si>
  <si>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</si>
  <si>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</si>
  <si>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</si>
  <si>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</si>
  <si>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</si>
  <si>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</si>
  <si>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</si>
  <si>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</si>
  <si>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</si>
  <si>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</si>
  <si>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</si>
  <si>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</si>
  <si>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</si>
  <si>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</si>
  <si>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</si>
  <si>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</si>
  <si>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</si>
  <si>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</si>
  <si>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</si>
  <si>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</si>
  <si>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</si>
  <si>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</si>
  <si>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</si>
  <si>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</si>
  <si>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</si>
  <si>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</si>
  <si>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</si>
  <si>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</si>
  <si>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</si>
  <si>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</si>
  <si>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</si>
  <si>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</si>
  <si>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</si>
  <si>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</si>
  <si>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</si>
  <si>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</si>
  <si>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</si>
  <si>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</si>
  <si>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</si>
  <si>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</si>
  <si>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</si>
  <si>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</si>
  <si>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</si>
  <si>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</si>
  <si>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</si>
  <si>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</si>
  <si>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</si>
  <si>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</si>
  <si>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</si>
  <si>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</si>
  <si>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</si>
  <si>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</si>
  <si>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</si>
  <si>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</si>
  <si>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</si>
  <si>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</si>
  <si>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</si>
  <si>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</si>
  <si>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</si>
  <si>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</si>
  <si>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</si>
  <si>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</si>
  <si>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</si>
  <si>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</si>
  <si>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</si>
  <si>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</si>
  <si>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</si>
  <si>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</si>
  <si>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</si>
  <si>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</si>
  <si>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</si>
  <si>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</si>
  <si>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</si>
  <si>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</si>
  <si>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</si>
  <si>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</si>
  <si>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</si>
  <si>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</si>
  <si>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</si>
  <si>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</si>
  <si>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</si>
  <si>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</si>
  <si>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</si>
  <si>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</si>
  <si>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</si>
  <si>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</si>
  <si>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</si>
  <si>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</si>
  <si>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</si>
  <si>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</si>
  <si>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</si>
  <si>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</si>
  <si>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</si>
  <si>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</si>
  <si>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</si>
  <si>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</si>
  <si>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</si>
  <si>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</si>
  <si>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</si>
  <si>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</si>
  <si>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</si>
  <si>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</si>
  <si>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</si>
  <si>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</si>
  <si>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</si>
  <si>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</si>
  <si>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</si>
  <si>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</si>
  <si>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</si>
  <si>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</si>
  <si>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</si>
  <si>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</si>
  <si>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</si>
  <si>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</si>
  <si>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</si>
  <si>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</si>
  <si>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</si>
  <si>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</si>
  <si>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</si>
  <si>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</si>
  <si>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</si>
  <si>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</si>
  <si>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</si>
  <si>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</si>
  <si>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</si>
  <si>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</si>
  <si>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</si>
  <si>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</si>
  <si>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</si>
  <si>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</si>
  <si>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</si>
  <si>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</si>
  <si>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</si>
  <si>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</si>
  <si>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</si>
  <si>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</si>
  <si>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</si>
  <si>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</si>
  <si>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</si>
  <si>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</si>
  <si>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</si>
  <si>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</si>
  <si>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</si>
  <si>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</si>
  <si>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</si>
  <si>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</si>
  <si>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</si>
  <si>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</si>
  <si>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</si>
  <si>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</si>
  <si>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</si>
  <si>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</si>
  <si>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</si>
  <si>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</si>
  <si>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</si>
  <si>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</si>
  <si>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</si>
  <si>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</si>
  <si>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</si>
  <si>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</si>
  <si>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</si>
  <si>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</si>
  <si>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</si>
  <si>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</si>
  <si>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</si>
  <si>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</si>
  <si>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</si>
  <si>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</si>
  <si>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</si>
  <si>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</si>
  <si>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</si>
  <si>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</si>
  <si>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</si>
  <si>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</si>
  <si>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</si>
  <si>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</si>
  <si>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</si>
  <si>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</si>
  <si>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</si>
  <si>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</si>
  <si>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</si>
  <si>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</si>
  <si>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</si>
  <si>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</si>
  <si>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</si>
  <si>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</si>
  <si>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</si>
  <si>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</si>
  <si>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</si>
  <si>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</si>
  <si>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</si>
  <si>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</si>
  <si>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</si>
  <si>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</si>
  <si>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</si>
  <si>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</si>
  <si>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</si>
  <si>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</si>
  <si>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</si>
  <si>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</si>
  <si>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</si>
  <si>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</si>
  <si>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</si>
  <si>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</si>
  <si>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</si>
  <si>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</si>
  <si>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</si>
  <si>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</si>
  <si>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</si>
  <si>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</si>
  <si>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</si>
  <si>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</si>
  <si>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</si>
  <si>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</si>
  <si>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</si>
  <si>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</si>
  <si>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</si>
  <si>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</si>
  <si>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</si>
  <si>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</si>
  <si>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</si>
  <si>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</si>
  <si>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</si>
  <si>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</si>
  <si>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</si>
  <si>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</si>
  <si>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</si>
  <si>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</si>
  <si>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</si>
  <si>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</si>
  <si>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</si>
  <si>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</si>
  <si>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</si>
  <si>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</si>
  <si>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</si>
  <si>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</si>
  <si>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</si>
  <si>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</si>
  <si>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</si>
  <si>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</si>
  <si>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</si>
  <si>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</si>
  <si>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</si>
  <si>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</si>
  <si>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</si>
  <si>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</si>
  <si>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</si>
  <si>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</si>
  <si>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</si>
  <si>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</si>
  <si>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</si>
  <si>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</si>
  <si>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</si>
  <si>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</si>
  <si>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</si>
  <si>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</si>
  <si>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</si>
  <si>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</si>
  <si>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</si>
  <si>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</si>
  <si>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</si>
  <si>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</si>
  <si>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</si>
  <si>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</si>
  <si>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</si>
  <si>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</si>
  <si>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</si>
  <si>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</si>
  <si>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</si>
  <si>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</si>
  <si>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</si>
  <si>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</si>
  <si>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</si>
  <si>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</si>
  <si>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</si>
  <si>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</si>
  <si>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</si>
  <si>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</si>
  <si>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</si>
  <si>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</si>
  <si>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</si>
  <si>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</si>
  <si>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</si>
  <si>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</si>
  <si>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</si>
  <si>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</si>
  <si>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</si>
  <si>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</si>
  <si>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</si>
  <si>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</si>
  <si>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</si>
  <si>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</si>
  <si>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</si>
  <si>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</si>
  <si>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</si>
  <si>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</si>
  <si>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</si>
  <si>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</si>
  <si>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</si>
  <si>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</si>
  <si>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</si>
  <si>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</si>
  <si>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</si>
  <si>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</si>
  <si>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</si>
  <si>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</si>
  <si>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</si>
  <si>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</si>
  <si>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</si>
  <si>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</si>
  <si>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</si>
  <si>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</si>
  <si>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</si>
  <si>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</si>
  <si>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</si>
  <si>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</si>
  <si>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</si>
  <si>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</si>
  <si>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</si>
  <si>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</si>
  <si>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</si>
  <si>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</si>
  <si>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</si>
  <si>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</si>
  <si>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</si>
  <si>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</si>
  <si>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</si>
  <si>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</si>
  <si>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</si>
  <si>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</si>
  <si>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</si>
  <si>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</si>
  <si>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</si>
  <si>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</si>
  <si>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</si>
  <si>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</si>
  <si>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</si>
  <si>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</si>
  <si>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</si>
  <si>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</si>
  <si>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</si>
  <si>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</si>
  <si>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</si>
  <si>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</si>
  <si>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</si>
  <si>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</si>
  <si>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</si>
  <si>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</si>
  <si>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</si>
  <si>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</si>
  <si>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</si>
  <si>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</si>
  <si>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</si>
  <si>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</si>
  <si>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</si>
  <si>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</si>
  <si>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</si>
  <si>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</si>
  <si>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</si>
  <si>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</si>
  <si>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</si>
  <si>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</si>
  <si>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</si>
  <si>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</si>
  <si>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</si>
  <si>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</si>
  <si>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</si>
  <si>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</si>
  <si>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</si>
  <si>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</si>
  <si>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</si>
  <si>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</si>
  <si>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</si>
  <si>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</si>
  <si>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</si>
  <si>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</si>
  <si>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</si>
  <si>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</si>
  <si>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</si>
  <si>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</si>
  <si>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</si>
  <si>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</si>
  <si>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</si>
  <si>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</si>
  <si>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</si>
  <si>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</si>
  <si>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</si>
  <si>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</si>
  <si>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</si>
  <si>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</si>
  <si>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</si>
  <si>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</si>
  <si>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</si>
  <si>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</si>
  <si>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</si>
  <si>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</si>
  <si>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</si>
  <si>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</si>
  <si>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</si>
  <si>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</si>
  <si>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</si>
  <si>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</si>
  <si>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</si>
  <si>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</si>
  <si>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</si>
  <si>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</si>
  <si>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</si>
  <si>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</si>
  <si>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</si>
  <si>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</si>
  <si>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</si>
  <si>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</si>
  <si>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</si>
  <si>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</si>
  <si>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</si>
  <si>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</si>
  <si>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</si>
  <si>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</si>
  <si>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</si>
  <si>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</si>
  <si>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</si>
  <si>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</si>
  <si>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</si>
  <si>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</si>
  <si>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</si>
  <si>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</si>
  <si>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</si>
  <si>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</si>
  <si>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</si>
  <si>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</si>
  <si>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</si>
  <si>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</si>
  <si>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</si>
  <si>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</si>
  <si>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</si>
  <si>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</si>
  <si>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</si>
  <si>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</si>
  <si>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</si>
  <si>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</si>
  <si>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</si>
  <si>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</si>
  <si>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</si>
  <si>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</si>
  <si>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</si>
  <si>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</si>
  <si>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</si>
  <si>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</si>
  <si>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</si>
  <si>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</si>
  <si>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</si>
  <si>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</si>
  <si>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</si>
  <si>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</si>
  <si>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</si>
  <si>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</si>
  <si>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</si>
  <si>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</si>
  <si>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</si>
  <si>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</si>
  <si>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</si>
  <si>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</si>
  <si>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</si>
  <si>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</si>
  <si>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</si>
  <si>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</si>
  <si>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</si>
  <si>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</si>
  <si>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</si>
  <si>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</si>
  <si>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</si>
  <si>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</si>
  <si>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</si>
  <si>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</si>
  <si>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</si>
  <si>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</si>
  <si>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</si>
  <si>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</si>
  <si>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</si>
  <si>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</si>
  <si>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</si>
  <si>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</si>
  <si>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</si>
  <si>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</si>
  <si>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</si>
  <si>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</si>
  <si>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</si>
  <si>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</si>
  <si>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</si>
  <si>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</si>
  <si>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</si>
  <si>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</si>
  <si>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</si>
  <si>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</si>
  <si>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</si>
  <si>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</si>
  <si>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</si>
  <si>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</si>
  <si>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</si>
  <si>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</si>
  <si>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</si>
  <si>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</si>
  <si>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</si>
  <si>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</si>
  <si>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</si>
  <si>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</si>
  <si>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</si>
  <si>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</si>
  <si>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</si>
  <si>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</si>
  <si>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</si>
  <si>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</si>
  <si>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</si>
  <si>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</si>
  <si>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</si>
  <si>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</si>
  <si>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</si>
  <si>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</si>
  <si>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</si>
  <si>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</si>
  <si>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</si>
  <si>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</si>
  <si>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</si>
  <si>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</si>
  <si>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</si>
  <si>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</si>
  <si>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</si>
  <si>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</si>
  <si>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</si>
  <si>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</si>
  <si>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</si>
  <si>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</si>
  <si>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</si>
  <si>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</si>
  <si>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</si>
  <si>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</si>
  <si>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</si>
  <si>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</si>
  <si>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</si>
  <si>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</si>
  <si>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</si>
  <si>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</si>
  <si>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</si>
  <si>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</si>
  <si>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</si>
  <si>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</si>
  <si>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</si>
  <si>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</si>
  <si>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</si>
  <si>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</si>
  <si>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</si>
  <si>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</si>
  <si>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</si>
  <si>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</si>
  <si>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</si>
  <si>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</si>
  <si>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</si>
  <si>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</si>
  <si>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</si>
  <si>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</si>
  <si>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</si>
  <si>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</si>
  <si>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</si>
  <si>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</si>
  <si>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</si>
  <si>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</si>
  <si>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</si>
  <si>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</si>
  <si>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</si>
  <si>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</si>
  <si>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</si>
  <si>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</si>
  <si>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</si>
  <si>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</si>
  <si>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</si>
  <si>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</si>
  <si>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</si>
  <si>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</si>
  <si>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</si>
  <si>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</si>
  <si>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</si>
  <si>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</si>
  <si>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</si>
  <si>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</si>
  <si>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</si>
  <si>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</si>
  <si>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</si>
  <si>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</si>
  <si>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</si>
  <si>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</si>
  <si>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</si>
  <si>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</si>
  <si>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</si>
  <si>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</si>
  <si>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</si>
  <si>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</si>
  <si>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</si>
  <si>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</si>
  <si>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</si>
  <si>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</si>
  <si>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</si>
  <si>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</si>
  <si>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</si>
  <si>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</si>
  <si>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</si>
  <si>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</si>
  <si>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</si>
  <si>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</si>
  <si>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</si>
  <si>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</si>
  <si>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</si>
  <si>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</si>
  <si>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</si>
  <si>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</si>
  <si>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</si>
  <si>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</si>
  <si>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</si>
  <si>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</si>
  <si>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</si>
  <si>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</si>
  <si>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</si>
  <si>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</si>
  <si>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</si>
  <si>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</si>
  <si>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</si>
  <si>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</si>
  <si>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</si>
  <si>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</si>
  <si>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</si>
  <si>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</si>
  <si>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</si>
  <si>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</si>
  <si>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</si>
  <si>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</si>
  <si>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</si>
  <si>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</si>
  <si>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</si>
  <si>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</si>
  <si>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</si>
  <si>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</si>
  <si>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</si>
  <si>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</si>
  <si>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</si>
  <si>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</si>
  <si>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</si>
  <si>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</si>
  <si>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</si>
  <si>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</si>
  <si>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</si>
  <si>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</si>
  <si>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</si>
  <si>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</si>
  <si>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</si>
  <si>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</si>
  <si>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</si>
  <si>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</si>
  <si>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</si>
  <si>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</si>
  <si>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</si>
  <si>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</si>
  <si>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</si>
  <si>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</si>
  <si>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</si>
  <si>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</si>
  <si>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</si>
  <si>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</si>
  <si>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</si>
  <si>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</si>
  <si>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</si>
  <si>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</si>
  <si>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</si>
  <si>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</si>
  <si>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</si>
  <si>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</si>
  <si>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</si>
  <si>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</si>
  <si>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</si>
  <si>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</si>
  <si>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</si>
  <si>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</si>
  <si>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</si>
  <si>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</si>
  <si>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</si>
  <si>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</si>
  <si>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</si>
  <si>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</si>
  <si>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</si>
  <si>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</si>
  <si>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</si>
  <si>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</si>
  <si>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</si>
  <si>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</si>
  <si>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</si>
  <si>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</si>
  <si>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</si>
  <si>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</si>
  <si>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</si>
  <si>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</si>
  <si>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</si>
  <si>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</si>
  <si>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</si>
  <si>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</si>
  <si>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</si>
  <si>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</si>
  <si>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</si>
  <si>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</si>
  <si>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</si>
  <si>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</si>
  <si>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</si>
  <si>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</si>
  <si>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</si>
  <si>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</si>
  <si>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</si>
  <si>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</si>
  <si>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</si>
  <si>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</si>
  <si>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</si>
  <si>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</si>
  <si>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</si>
  <si>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</si>
  <si>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</si>
  <si>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</si>
  <si>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</si>
  <si>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</si>
  <si>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</si>
  <si>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</si>
  <si>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</si>
  <si>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</si>
  <si>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</si>
  <si>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</si>
  <si>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</si>
  <si>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</si>
  <si>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</si>
  <si>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</si>
  <si>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</si>
  <si>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</si>
  <si>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</si>
  <si>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</si>
  <si>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</si>
  <si>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</si>
  <si>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</si>
  <si>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</si>
  <si>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</si>
  <si>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</si>
  <si>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</si>
  <si>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</si>
  <si>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</si>
  <si>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</si>
  <si>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</si>
  <si>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</si>
  <si>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</si>
  <si>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</si>
  <si>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</si>
  <si>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</si>
  <si>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</si>
  <si>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</si>
  <si>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</si>
  <si>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</si>
  <si>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</si>
  <si>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</si>
  <si>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</si>
  <si>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</si>
  <si>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</si>
  <si>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</si>
  <si>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</si>
  <si>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</si>
  <si>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</si>
  <si>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</si>
  <si>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</si>
  <si>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</si>
  <si>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</si>
  <si>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</si>
  <si>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</si>
  <si>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</si>
  <si>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</si>
  <si>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</si>
  <si>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</si>
  <si>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</si>
  <si>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</si>
  <si>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</si>
  <si>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</si>
  <si>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</si>
  <si>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</si>
  <si>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</si>
  <si>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</si>
  <si>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</si>
  <si>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</si>
  <si>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</si>
  <si>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</si>
  <si>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</si>
  <si>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</si>
  <si>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</si>
  <si>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</si>
  <si>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</si>
  <si>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</si>
  <si>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</si>
  <si>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</si>
  <si>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</si>
  <si>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</si>
  <si>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</si>
  <si>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</si>
  <si>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</si>
  <si>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</si>
  <si>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</si>
  <si>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</si>
  <si>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</si>
  <si>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</si>
  <si>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</si>
  <si>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</si>
  <si>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</si>
  <si>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</si>
  <si>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</si>
  <si>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</si>
  <si>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</si>
  <si>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</si>
  <si>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</si>
  <si>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</si>
  <si>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</si>
  <si>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</si>
  <si>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</si>
  <si>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</si>
  <si>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</si>
  <si>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</si>
  <si>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</si>
  <si>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</si>
  <si>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</si>
  <si>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</si>
  <si>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</si>
  <si>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</si>
  <si>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</si>
  <si>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</si>
  <si>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</si>
  <si>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</si>
  <si>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</si>
  <si>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</si>
  <si>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</si>
  <si>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</si>
  <si>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</si>
  <si>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</si>
  <si>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</si>
  <si>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</si>
  <si>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</si>
  <si>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</si>
  <si>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</si>
  <si>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</si>
  <si>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</si>
  <si>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</si>
  <si>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</si>
  <si>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</si>
  <si>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</si>
  <si>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</si>
  <si>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</si>
  <si>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</si>
  <si>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</si>
  <si>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</si>
  <si>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</si>
  <si>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</si>
  <si>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</si>
  <si>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</si>
  <si>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</si>
  <si>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</si>
  <si>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</si>
  <si>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</si>
  <si>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</si>
  <si>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</si>
  <si>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</si>
  <si>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</si>
  <si>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</si>
  <si>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</si>
  <si>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</si>
  <si>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</si>
  <si>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</si>
  <si>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</si>
  <si>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</si>
  <si>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</si>
  <si>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</si>
  <si>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</si>
  <si>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</si>
  <si>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</si>
  <si>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</si>
  <si>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</si>
  <si>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</si>
  <si>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</si>
  <si>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</si>
  <si>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</si>
  <si>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</si>
  <si>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</si>
  <si>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</si>
  <si>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</si>
  <si>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</si>
  <si>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</si>
  <si>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</si>
  <si>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</si>
  <si>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</si>
  <si>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</si>
  <si>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</si>
  <si>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</si>
  <si>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</si>
  <si>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</si>
  <si>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</si>
  <si>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</si>
  <si>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</si>
  <si>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</si>
  <si>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</si>
  <si>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</si>
  <si>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</si>
  <si>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</si>
  <si>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</si>
  <si>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</si>
  <si>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</si>
  <si>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</si>
  <si>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</si>
  <si>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</si>
  <si>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</si>
  <si>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</si>
  <si>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</si>
  <si>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</si>
  <si>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</si>
  <si>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</si>
  <si>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</si>
  <si>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</si>
  <si>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</si>
  <si>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</si>
  <si>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</si>
  <si>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</si>
  <si>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</si>
  <si>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</si>
  <si>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</si>
  <si>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</si>
  <si>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</si>
  <si>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</si>
  <si>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</si>
  <si>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</si>
  <si>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</si>
  <si>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</si>
  <si>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</si>
  <si>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</si>
  <si>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</si>
  <si>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</si>
  <si>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</si>
  <si>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</si>
  <si>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</si>
  <si>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</si>
  <si>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</si>
  <si>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</si>
  <si>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</si>
  <si>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</si>
  <si>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</si>
  <si>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</si>
  <si>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</si>
  <si>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</si>
  <si>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</si>
  <si>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</si>
  <si>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</si>
  <si>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</si>
  <si>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</si>
  <si>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</si>
  <si>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</si>
  <si>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</si>
  <si>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</si>
  <si>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</si>
  <si>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</si>
  <si>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</si>
  <si>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</si>
  <si>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</si>
  <si>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</si>
  <si>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</si>
  <si>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</si>
  <si>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</si>
  <si>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</si>
  <si>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</si>
  <si>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</si>
  <si>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</si>
  <si>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</si>
  <si>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</si>
  <si>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</si>
  <si>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</si>
  <si>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</si>
  <si>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</si>
  <si>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</si>
  <si>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</si>
  <si>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</si>
  <si>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</si>
  <si>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</si>
  <si>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</si>
  <si>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</si>
  <si>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</si>
  <si>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</si>
  <si>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</si>
  <si>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</si>
  <si>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</si>
  <si>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</si>
  <si>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</si>
  <si>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</si>
  <si>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</si>
  <si>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</si>
  <si>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</si>
  <si>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</si>
  <si>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</si>
  <si>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</si>
  <si>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</si>
  <si>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</si>
  <si>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</si>
  <si>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</si>
  <si>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</si>
  <si>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</si>
  <si>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</si>
  <si>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</si>
  <si>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</si>
  <si>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</si>
  <si>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</si>
  <si>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</si>
  <si>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</si>
  <si>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</si>
  <si>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</si>
  <si>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</si>
  <si>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</si>
  <si>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</si>
  <si>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</si>
  <si>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</si>
  <si>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</si>
  <si>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</si>
  <si>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</si>
  <si>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</si>
  <si>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</si>
  <si>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</si>
  <si>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</si>
  <si>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</si>
  <si>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</si>
  <si>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</si>
  <si>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</si>
  <si>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</si>
  <si>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</si>
  <si>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</si>
  <si>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</si>
  <si>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</si>
  <si>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</si>
  <si>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</si>
  <si>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</si>
  <si>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</si>
  <si>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</si>
  <si>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</si>
  <si>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</si>
  <si>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</si>
  <si>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</si>
  <si>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</si>
  <si>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</si>
  <si>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</si>
  <si>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</si>
  <si>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</si>
  <si>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</si>
  <si>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</si>
  <si>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</si>
  <si>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</si>
  <si>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</si>
  <si>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</si>
  <si>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</si>
  <si>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</si>
  <si>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</si>
  <si>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</si>
  <si>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</si>
  <si>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</si>
  <si>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</si>
  <si>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</si>
  <si>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</si>
  <si>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</si>
  <si>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</si>
  <si>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</si>
  <si>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</si>
  <si>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</si>
  <si>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</si>
  <si>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</si>
  <si>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</si>
  <si>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</si>
  <si>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</si>
  <si>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</si>
  <si>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</si>
  <si>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</si>
  <si>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</si>
  <si>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</si>
  <si>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</si>
  <si>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</si>
  <si>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</si>
  <si>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</si>
  <si>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</si>
  <si>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</si>
  <si>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</si>
  <si>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</si>
  <si>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</si>
  <si>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</si>
  <si>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</si>
  <si>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</si>
  <si>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</si>
  <si>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</si>
  <si>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</si>
  <si>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</si>
  <si>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</si>
  <si>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</si>
  <si>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</si>
  <si>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</si>
  <si>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</si>
  <si>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</si>
  <si>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</si>
  <si>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</si>
  <si>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</si>
  <si>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</si>
  <si>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</si>
  <si>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</si>
  <si>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</si>
  <si>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</si>
  <si>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</si>
  <si>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</si>
  <si>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</si>
  <si>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</si>
  <si>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</si>
  <si>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</si>
  <si>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</si>
  <si>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</si>
  <si>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</si>
  <si>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</si>
  <si>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</si>
  <si>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</si>
  <si>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</si>
  <si>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</si>
  <si>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</si>
  <si>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</si>
  <si>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</si>
  <si>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</si>
  <si>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</si>
  <si>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</si>
  <si>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</si>
  <si>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</si>
  <si>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</si>
  <si>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</si>
  <si>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</si>
  <si>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</si>
  <si>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</si>
  <si>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</si>
  <si>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</si>
  <si>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</si>
  <si>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</si>
  <si>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</si>
  <si>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</si>
  <si>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</si>
  <si>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</si>
  <si>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</si>
  <si>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</si>
  <si>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</si>
  <si>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</si>
  <si>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</si>
  <si>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</si>
  <si>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</si>
  <si>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</si>
  <si>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</si>
  <si>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</si>
  <si>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</si>
  <si>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</si>
  <si>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</si>
  <si>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</si>
  <si>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</si>
  <si>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</si>
  <si>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</si>
  <si>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</si>
  <si>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</si>
  <si>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</si>
  <si>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</si>
  <si>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</si>
  <si>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</si>
  <si>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</si>
  <si>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</si>
  <si>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</si>
  <si>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</si>
  <si>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</si>
  <si>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</si>
  <si>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</si>
  <si>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</si>
  <si>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</si>
  <si>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</si>
  <si>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</si>
  <si>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</si>
  <si>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</si>
  <si>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</si>
  <si>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</si>
  <si>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</si>
  <si>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</si>
  <si>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</si>
  <si>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</si>
  <si>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</si>
  <si>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</si>
  <si>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</si>
  <si>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</si>
  <si>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</si>
  <si>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</si>
  <si>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</si>
  <si>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</si>
  <si>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</si>
  <si>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</si>
  <si>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</si>
  <si>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</si>
  <si>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</si>
  <si>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</si>
  <si>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</si>
  <si>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</si>
  <si>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</si>
  <si>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</si>
  <si>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</si>
  <si>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</si>
  <si>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</si>
  <si>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</si>
  <si>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</si>
  <si>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</si>
  <si>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</si>
  <si>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</si>
  <si>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</si>
  <si>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</si>
  <si>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</si>
  <si>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</si>
  <si>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</si>
  <si>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</si>
  <si>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</si>
  <si>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</si>
  <si>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</si>
  <si>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</si>
  <si>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</si>
  <si>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</si>
  <si>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</si>
  <si>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</si>
  <si>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</si>
  <si>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</si>
  <si>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</si>
  <si>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</si>
  <si>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</si>
  <si>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</si>
  <si>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</si>
  <si>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</si>
  <si>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</si>
  <si>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</si>
  <si>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</si>
  <si>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</si>
  <si>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</si>
  <si>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</si>
  <si>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</si>
  <si>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</si>
  <si>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</si>
  <si>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</si>
  <si>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</si>
  <si>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</si>
  <si>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</si>
  <si>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</si>
  <si>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</si>
  <si>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</si>
  <si>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</si>
  <si>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</si>
  <si>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</si>
  <si>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</si>
  <si>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</si>
  <si>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</si>
  <si>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</si>
  <si>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</si>
  <si>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</si>
  <si>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</si>
  <si>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</si>
  <si>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</si>
  <si>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</si>
  <si>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</si>
  <si>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</si>
  <si>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</si>
  <si>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</si>
  <si>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</si>
  <si>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</si>
  <si>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</si>
  <si>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</si>
  <si>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</si>
  <si>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</si>
  <si>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</si>
  <si>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</si>
  <si>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</si>
  <si>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</si>
  <si>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</si>
  <si>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</si>
  <si>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</si>
  <si>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</si>
  <si>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</si>
  <si>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</si>
  <si>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</si>
  <si>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</si>
  <si>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</si>
  <si>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</si>
  <si>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</si>
  <si>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</si>
  <si>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</si>
  <si>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</si>
  <si>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</si>
  <si>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</si>
  <si>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</si>
  <si>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</si>
  <si>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</si>
  <si>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</si>
  <si>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</si>
  <si>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</si>
  <si>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</si>
  <si>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</si>
  <si>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</si>
  <si>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</si>
  <si>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</si>
  <si>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</si>
  <si>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</si>
  <si>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</si>
  <si>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</si>
  <si>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</si>
  <si>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</si>
  <si>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</si>
  <si>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</si>
  <si>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</si>
  <si>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</si>
  <si>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</si>
  <si>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</si>
  <si>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</si>
  <si>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</si>
  <si>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</si>
  <si>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</si>
  <si>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</si>
  <si>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</si>
  <si>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</si>
  <si>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</si>
  <si>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</si>
  <si>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</si>
  <si>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</si>
  <si>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</si>
  <si>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</si>
  <si>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</si>
  <si>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</si>
  <si>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</si>
  <si>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</si>
  <si>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</si>
  <si>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</si>
  <si>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</si>
  <si>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</si>
  <si>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</si>
  <si>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</si>
  <si>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</si>
  <si>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</si>
  <si>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</si>
  <si>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</si>
  <si>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</si>
  <si>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</si>
  <si>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</si>
  <si>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</si>
  <si>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</si>
  <si>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</si>
  <si>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</si>
  <si>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</si>
  <si>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</si>
  <si>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</si>
  <si>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</si>
  <si>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</si>
  <si>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</si>
  <si>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</si>
  <si>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</si>
  <si>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</si>
  <si>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</si>
  <si>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</si>
  <si>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</si>
  <si>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</si>
  <si>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</si>
  <si>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</si>
  <si>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</si>
  <si>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</si>
  <si>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</si>
  <si>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</si>
  <si>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</si>
  <si>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</si>
  <si>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</si>
  <si>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</si>
  <si>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</si>
  <si>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</si>
  <si>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</si>
  <si>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</si>
  <si>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</si>
  <si>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</si>
  <si>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</si>
  <si>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</si>
  <si>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</si>
  <si>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</si>
  <si>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</si>
  <si>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</si>
  <si>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</si>
  <si>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</si>
  <si>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</si>
  <si>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</si>
  <si>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</si>
  <si>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</si>
  <si>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</si>
  <si>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</si>
  <si>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</si>
  <si>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</si>
  <si>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</si>
  <si>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</si>
  <si>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</si>
  <si>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</si>
  <si>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</si>
  <si>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</si>
  <si>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</si>
  <si>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</si>
  <si>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</si>
  <si>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</si>
  <si>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</si>
  <si>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</si>
  <si>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</si>
  <si>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</si>
  <si>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</si>
  <si>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</si>
  <si>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</si>
  <si>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</si>
  <si>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</si>
  <si>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</si>
  <si>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</si>
  <si>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</si>
  <si>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</si>
  <si>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</si>
  <si>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</si>
  <si>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</si>
  <si>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</si>
  <si>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</si>
  <si>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</si>
  <si>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</si>
  <si>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</si>
  <si>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</si>
  <si>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</si>
  <si>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</si>
  <si>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</si>
  <si>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</si>
  <si>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</si>
  <si>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</si>
  <si>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</si>
  <si>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</si>
  <si>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</si>
  <si>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</si>
  <si>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</si>
  <si>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</si>
  <si>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</si>
  <si>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</si>
  <si>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</si>
  <si>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</si>
  <si>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</si>
  <si>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</si>
  <si>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</si>
  <si>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</si>
  <si>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</si>
  <si>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</si>
  <si>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</si>
  <si>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</si>
  <si>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</si>
  <si>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</si>
  <si>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</si>
  <si>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</si>
  <si>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</si>
  <si>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</si>
  <si>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</si>
  <si>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</si>
  <si>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</si>
  <si>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</si>
  <si>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</si>
  <si>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</si>
  <si>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</si>
  <si>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</si>
  <si>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</si>
  <si>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</si>
  <si>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</si>
  <si>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</si>
  <si>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</si>
  <si>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</si>
  <si>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</si>
  <si>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</si>
  <si>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</si>
  <si>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</si>
  <si>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</si>
  <si>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</si>
  <si>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</si>
  <si>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</si>
  <si>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</si>
  <si>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</si>
  <si>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</si>
  <si>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</si>
  <si>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</si>
  <si>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</si>
  <si>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</si>
  <si>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</si>
  <si>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</si>
  <si>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</si>
  <si>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</si>
  <si>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</si>
  <si>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</si>
  <si>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</si>
  <si>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</si>
  <si>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</si>
  <si>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</si>
  <si>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</si>
  <si>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</si>
  <si>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</si>
  <si>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</si>
  <si>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</si>
  <si>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</si>
  <si>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</si>
  <si>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</si>
  <si>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</si>
  <si>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</si>
  <si>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</si>
  <si>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</si>
  <si>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</si>
  <si>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</si>
  <si>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</si>
  <si>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</si>
  <si>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</si>
  <si>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</si>
  <si>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</si>
  <si>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</si>
  <si>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</si>
  <si>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</si>
  <si>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</si>
  <si>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</si>
  <si>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</si>
  <si>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</si>
  <si>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</si>
  <si>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</si>
  <si>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</si>
  <si>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</si>
  <si>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</si>
  <si>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</si>
  <si>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</si>
  <si>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</si>
  <si>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</si>
  <si>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</si>
  <si>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</si>
  <si>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</si>
  <si>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</si>
  <si>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</si>
  <si>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</si>
  <si>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</si>
  <si>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</si>
  <si>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</si>
  <si>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</si>
  <si>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</si>
  <si>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</si>
  <si>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</si>
  <si>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</si>
  <si>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</si>
  <si>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</si>
  <si>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</si>
  <si>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</si>
  <si>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</si>
  <si>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</si>
  <si>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</si>
  <si>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</si>
  <si>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</si>
  <si>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</si>
  <si>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</si>
  <si>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</si>
  <si>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</si>
  <si>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</si>
  <si>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</si>
  <si>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</si>
  <si>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</si>
  <si>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</si>
  <si>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</si>
  <si>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</si>
  <si>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</si>
  <si>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</si>
  <si>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</si>
  <si>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</si>
  <si>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</si>
  <si>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</si>
  <si>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</si>
  <si>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</si>
  <si>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</si>
  <si>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</si>
  <si>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</si>
  <si>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</si>
  <si>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</si>
  <si>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</si>
  <si>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</si>
  <si>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</si>
  <si>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</si>
  <si>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</si>
  <si>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</si>
  <si>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</si>
  <si>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</si>
  <si>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</si>
  <si>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</si>
  <si>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</si>
  <si>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</si>
  <si>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</si>
  <si>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</si>
  <si>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</si>
  <si>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</si>
  <si>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</si>
  <si>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</si>
  <si>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</si>
  <si>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</si>
  <si>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</si>
  <si>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</si>
  <si>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</si>
  <si>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</si>
  <si>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</si>
  <si>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</si>
  <si>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</si>
  <si>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</si>
  <si>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</si>
  <si>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</si>
  <si>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</si>
  <si>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</si>
  <si>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</si>
  <si>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</si>
  <si>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</si>
  <si>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</si>
  <si>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</si>
  <si>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</si>
  <si>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</si>
  <si>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</si>
  <si>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</si>
  <si>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</si>
  <si>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</si>
  <si>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</si>
  <si>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</si>
  <si>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</si>
  <si>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</si>
  <si>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</si>
  <si>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</si>
  <si>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</si>
  <si>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</si>
  <si>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</si>
  <si>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</si>
  <si>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</si>
  <si>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</si>
  <si>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</si>
  <si>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</si>
  <si>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</si>
  <si>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</si>
  <si>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</si>
  <si>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</si>
  <si>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</si>
  <si>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</si>
  <si>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</si>
  <si>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</si>
  <si>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</si>
  <si>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</si>
  <si>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</si>
  <si>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</si>
  <si>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</si>
  <si>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</si>
  <si>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</si>
  <si>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</si>
  <si>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</si>
  <si>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</si>
  <si>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</si>
  <si>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</si>
  <si>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</si>
  <si>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</si>
  <si>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</si>
  <si>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</si>
  <si>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</si>
  <si>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</si>
  <si>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</si>
  <si>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</si>
  <si>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</si>
  <si>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</si>
  <si>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</si>
  <si>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</si>
  <si>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</si>
  <si>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</si>
  <si>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</si>
  <si>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</si>
  <si>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</si>
  <si>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</si>
  <si>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</si>
  <si>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</si>
  <si>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</si>
  <si>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</si>
  <si>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</si>
  <si>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</si>
  <si>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</si>
  <si>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</si>
  <si>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</si>
  <si>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</si>
  <si>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</si>
  <si>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</si>
  <si>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</si>
  <si>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</si>
  <si>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</si>
  <si>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</si>
  <si>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</si>
  <si>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</si>
  <si>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</si>
  <si>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</si>
  <si>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</si>
  <si>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</si>
  <si>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</si>
  <si>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</si>
  <si>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</si>
  <si>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</si>
  <si>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</si>
  <si>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</si>
  <si>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</si>
  <si>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</si>
  <si>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</si>
  <si>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</si>
  <si>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</si>
  <si>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</si>
  <si>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</si>
  <si>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</si>
  <si>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</si>
  <si>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</si>
  <si>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</si>
  <si>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</si>
  <si>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</si>
  <si>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</si>
  <si>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</si>
  <si>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</si>
  <si>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</si>
  <si>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</si>
  <si>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</si>
  <si>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</si>
  <si>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</si>
  <si>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</si>
  <si>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</si>
  <si>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</si>
  <si>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</si>
  <si>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</si>
  <si>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</si>
  <si>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</si>
  <si>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</si>
  <si>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</si>
  <si>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</si>
  <si>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</si>
  <si>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</si>
  <si>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</si>
  <si>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</si>
  <si>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</si>
  <si>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</si>
  <si>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</si>
  <si>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</si>
  <si>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</si>
  <si>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</si>
  <si>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</si>
  <si>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</si>
  <si>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</si>
  <si>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</si>
  <si>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</si>
  <si>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</si>
  <si>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</si>
  <si>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</si>
  <si>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</si>
  <si>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</si>
  <si>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</si>
  <si>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</si>
  <si>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</si>
  <si>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</si>
  <si>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</si>
  <si>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</si>
  <si>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</si>
  <si>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</si>
  <si>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</si>
  <si>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</si>
  <si>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</si>
  <si>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</si>
  <si>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</si>
  <si>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</si>
  <si>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</si>
  <si>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</si>
  <si>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</si>
  <si>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</si>
  <si>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</si>
  <si>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</si>
  <si>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</si>
  <si>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</si>
  <si>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</si>
  <si>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</si>
  <si>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</si>
  <si>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</si>
  <si>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</si>
  <si>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</si>
  <si>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</si>
  <si>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</si>
  <si>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</si>
  <si>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</si>
  <si>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</si>
  <si>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</si>
  <si>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</si>
  <si>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</si>
  <si>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</si>
  <si>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</si>
  <si>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</si>
  <si>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</si>
  <si>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</si>
  <si>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</si>
  <si>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</si>
  <si>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</si>
  <si>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</si>
  <si>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</si>
  <si>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</si>
  <si>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</si>
  <si>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</si>
  <si>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</si>
  <si>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</si>
  <si>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</si>
  <si>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</si>
  <si>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</si>
  <si>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</si>
  <si>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</si>
  <si>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</si>
  <si>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</si>
  <si>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</si>
  <si>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</si>
  <si>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</si>
  <si>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</si>
  <si>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</si>
  <si>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</si>
  <si>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</si>
  <si>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</si>
  <si>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</si>
  <si>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</si>
  <si>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</si>
  <si>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</si>
  <si>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</si>
  <si>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</si>
  <si>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</si>
  <si>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</si>
  <si>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</si>
  <si>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</si>
  <si>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</si>
  <si>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</si>
  <si>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</si>
  <si>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</si>
  <si>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</si>
  <si>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</si>
  <si>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</si>
  <si>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</si>
  <si>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</si>
  <si>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</si>
  <si>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</si>
  <si>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</si>
  <si>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</si>
  <si>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</si>
  <si>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</si>
  <si>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</si>
  <si>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</si>
  <si>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</si>
  <si>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</si>
  <si>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</si>
  <si>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</si>
  <si>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</si>
  <si>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</si>
  <si>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</si>
  <si>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</si>
  <si>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</si>
  <si>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</si>
  <si>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</si>
  <si>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</si>
  <si>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</si>
  <si>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</si>
  <si>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</si>
  <si>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</si>
  <si>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</si>
  <si>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</si>
  <si>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</si>
  <si>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</si>
  <si>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</si>
  <si>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</si>
  <si>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</si>
  <si>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</si>
  <si>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</si>
  <si>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</si>
  <si>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</si>
  <si>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</si>
  <si>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</si>
  <si>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</si>
  <si>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</si>
  <si>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</si>
  <si>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</si>
  <si>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</si>
  <si>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</si>
  <si>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</si>
  <si>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</si>
  <si>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</si>
  <si>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</si>
  <si>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</si>
  <si>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</si>
  <si>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</si>
  <si>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</si>
  <si>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</si>
  <si>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</si>
  <si>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</si>
  <si>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</si>
  <si>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</si>
  <si>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</si>
  <si>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</si>
  <si>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</si>
  <si>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</si>
  <si>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</si>
  <si>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</si>
  <si>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</si>
  <si>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</si>
  <si>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</si>
  <si>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</si>
  <si>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</si>
  <si>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</si>
  <si>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</si>
  <si>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</si>
  <si>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</si>
  <si>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</si>
  <si>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</si>
  <si>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</si>
  <si>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</si>
  <si>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</si>
  <si>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</si>
  <si>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</si>
  <si>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</si>
  <si>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</si>
  <si>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</si>
  <si>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</si>
  <si>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</si>
  <si>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</si>
  <si>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</si>
  <si>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</si>
  <si>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</si>
  <si>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</si>
  <si>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</si>
  <si>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</si>
  <si>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</si>
  <si>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</si>
  <si>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</si>
  <si>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</si>
  <si>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</si>
  <si>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</si>
  <si>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</si>
  <si>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</si>
  <si>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</si>
  <si>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</si>
  <si>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</si>
  <si>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</si>
  <si>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</si>
  <si>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</si>
  <si>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</si>
  <si>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</si>
  <si>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</si>
  <si>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</si>
  <si>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</si>
  <si>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</si>
  <si>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</si>
  <si>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</si>
  <si>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</si>
  <si>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</si>
  <si>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</si>
  <si>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</si>
  <si>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</si>
  <si>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</si>
  <si>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</si>
  <si>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</si>
  <si>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</si>
  <si>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</si>
  <si>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</si>
  <si>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</si>
  <si>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</si>
  <si>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</si>
  <si>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</si>
  <si>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</si>
  <si>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</si>
  <si>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</si>
  <si>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</si>
  <si>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</si>
  <si>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</si>
  <si>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</si>
  <si>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</si>
  <si>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</si>
  <si>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</si>
  <si>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</si>
  <si>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</si>
  <si>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</si>
  <si>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</si>
  <si>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</si>
  <si>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</si>
  <si>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</si>
  <si>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</si>
  <si>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</si>
  <si>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</si>
  <si>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</si>
  <si>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</si>
  <si>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</si>
  <si>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</si>
  <si>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</si>
  <si>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</si>
  <si>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</si>
  <si>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</si>
  <si>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</si>
  <si>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</si>
  <si>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</si>
  <si>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</si>
  <si>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</si>
  <si>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</si>
  <si>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</si>
  <si>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</si>
  <si>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</si>
  <si>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</si>
  <si>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</si>
  <si>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</si>
  <si>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</si>
  <si>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</si>
  <si>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</si>
  <si>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</si>
  <si>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</si>
  <si>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</si>
  <si>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</si>
  <si>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</si>
  <si>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</si>
  <si>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</si>
  <si>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</si>
  <si>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</si>
  <si>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</si>
  <si>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</si>
  <si>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</si>
  <si>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</si>
  <si>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</si>
  <si>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</si>
  <si>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</si>
  <si>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</si>
  <si>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</si>
  <si>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</si>
  <si>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</si>
  <si>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</si>
  <si>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</si>
  <si>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</si>
  <si>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</si>
  <si>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</si>
  <si>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</si>
  <si>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</si>
  <si>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</si>
  <si>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</si>
  <si>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</si>
  <si>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</si>
  <si>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</si>
  <si>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</si>
  <si>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</si>
  <si>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</si>
  <si>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</si>
  <si>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</si>
  <si>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</si>
  <si>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</si>
  <si>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</si>
  <si>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</si>
  <si>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</si>
  <si>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</si>
  <si>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</si>
  <si>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</si>
  <si>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</si>
  <si>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</si>
  <si>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</si>
  <si>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</si>
  <si>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</si>
  <si>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</si>
  <si>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</si>
  <si>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</si>
  <si>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</si>
  <si>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</si>
  <si>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</si>
  <si>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</si>
  <si>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</si>
  <si>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</si>
  <si>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</si>
  <si>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</si>
  <si>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</si>
  <si>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</si>
  <si>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</si>
  <si>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</si>
  <si>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</si>
  <si>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</si>
  <si>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</si>
  <si>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</si>
  <si>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</si>
  <si>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</si>
  <si>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</si>
  <si>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</si>
  <si>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</si>
  <si>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</si>
  <si>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</si>
  <si>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</si>
  <si>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</si>
  <si>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</si>
  <si>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</si>
  <si>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</si>
  <si>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</si>
  <si>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</si>
  <si>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</si>
  <si>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</si>
  <si>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</si>
  <si>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</si>
  <si>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</si>
  <si>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</si>
  <si>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</si>
  <si>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</si>
  <si>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</si>
  <si>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</si>
  <si>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</si>
  <si>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</si>
  <si>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</si>
  <si>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</si>
  <si>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</si>
  <si>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</si>
  <si>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</si>
  <si>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</si>
  <si>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</si>
  <si>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</si>
  <si>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</si>
  <si>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</si>
  <si>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</si>
  <si>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</si>
  <si>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</si>
  <si>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</si>
  <si>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</si>
  <si>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</si>
  <si>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</si>
  <si>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</si>
  <si>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</si>
  <si>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</si>
  <si>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</si>
  <si>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</si>
  <si>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</si>
  <si>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</si>
  <si>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</si>
  <si>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</si>
  <si>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</si>
  <si>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</si>
  <si>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</si>
  <si>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</si>
  <si>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</si>
  <si>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</si>
  <si>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</si>
  <si>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</si>
  <si>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</si>
  <si>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</si>
  <si>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</si>
  <si>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</si>
  <si>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</si>
  <si>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</si>
  <si>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</si>
  <si>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</si>
  <si>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</si>
  <si>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</si>
  <si>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</si>
  <si>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</si>
  <si>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</si>
  <si>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</si>
  <si>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</si>
  <si>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</si>
  <si>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</si>
  <si>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</si>
  <si>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</si>
  <si>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</si>
  <si>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</si>
  <si>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</si>
  <si>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</si>
  <si>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</si>
  <si>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</si>
  <si>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</si>
  <si>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</si>
  <si>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</si>
  <si>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</si>
  <si>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</si>
  <si>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</si>
  <si>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</si>
  <si>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</si>
  <si>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</si>
  <si>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</si>
  <si>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</si>
  <si>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</si>
  <si>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</si>
  <si>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</si>
  <si>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</si>
  <si>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</si>
  <si>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</si>
  <si>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</si>
  <si>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</si>
  <si>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</si>
  <si>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</si>
  <si>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</si>
  <si>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</si>
  <si>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</si>
  <si>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</si>
  <si>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</si>
  <si>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</si>
  <si>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</si>
  <si>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</si>
  <si>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</si>
  <si>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</si>
  <si>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</si>
  <si>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</si>
  <si>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</si>
  <si>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</si>
  <si>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</si>
  <si>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</si>
  <si>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</si>
  <si>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</si>
  <si>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</si>
  <si>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</si>
  <si>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</si>
  <si>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</si>
  <si>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</si>
  <si>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</si>
  <si>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</si>
  <si>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</si>
  <si>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</si>
  <si>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</si>
  <si>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</si>
  <si>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</si>
  <si>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</si>
  <si>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</si>
  <si>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</si>
  <si>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</si>
  <si>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</si>
  <si>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</si>
  <si>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</si>
  <si>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</si>
  <si>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</si>
  <si>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</si>
  <si>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</si>
  <si>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</si>
  <si>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</si>
  <si>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</si>
  <si>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</si>
  <si>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</si>
  <si>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</si>
  <si>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</si>
  <si>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</si>
  <si>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</si>
  <si>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</si>
  <si>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</si>
  <si>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</si>
  <si>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</si>
  <si>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</si>
  <si>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</si>
  <si>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</si>
  <si>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</si>
  <si>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</si>
  <si>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</si>
  <si>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</si>
  <si>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</si>
  <si>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</si>
  <si>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</si>
  <si>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</si>
  <si>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</si>
  <si>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</si>
  <si>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</si>
  <si>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</si>
  <si>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</si>
  <si>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</si>
  <si>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</si>
  <si>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</si>
  <si>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</si>
  <si>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</si>
  <si>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</si>
  <si>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</si>
  <si>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</si>
  <si>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</si>
  <si>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</si>
  <si>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</si>
  <si>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</si>
  <si>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</si>
  <si>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</si>
  <si>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</si>
  <si>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</si>
  <si>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</si>
  <si>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</si>
  <si>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</si>
  <si>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</si>
  <si>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</si>
  <si>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</si>
  <si>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</si>
  <si>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</si>
  <si>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</si>
  <si>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</si>
  <si>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</si>
  <si>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</si>
  <si>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</si>
  <si>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</si>
  <si>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</si>
  <si>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</si>
  <si>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</si>
  <si>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</si>
  <si>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</si>
  <si>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</si>
  <si>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</si>
  <si>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</si>
  <si>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</si>
  <si>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</si>
  <si>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</si>
  <si>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</si>
  <si>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</si>
  <si>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</si>
  <si>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</si>
  <si>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</si>
  <si>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</si>
  <si>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</si>
  <si>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</si>
  <si>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</si>
  <si>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</si>
  <si>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</si>
  <si>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</si>
  <si>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</si>
  <si>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</si>
  <si>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</si>
  <si>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</si>
  <si>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</si>
  <si>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</si>
  <si>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</si>
  <si>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</si>
  <si>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</si>
  <si>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</si>
  <si>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</si>
  <si>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</si>
  <si>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</si>
  <si>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</si>
  <si>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</si>
  <si>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</si>
  <si>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</si>
  <si>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</si>
  <si>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</si>
  <si>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</si>
  <si>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</si>
  <si>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</si>
  <si>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</si>
  <si>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</si>
  <si>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</si>
  <si>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</si>
  <si>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</si>
  <si>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</si>
  <si>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</si>
  <si>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</si>
  <si>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</si>
  <si>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</si>
  <si>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</si>
  <si>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</si>
  <si>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</si>
  <si>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</si>
  <si>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</si>
  <si>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</si>
  <si>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</si>
  <si>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</si>
  <si>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</si>
  <si>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</si>
  <si>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</si>
  <si>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</si>
  <si>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</si>
  <si>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</si>
  <si>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</si>
  <si>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</si>
  <si>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</si>
  <si>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</si>
  <si>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</si>
  <si>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</si>
  <si>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</si>
  <si>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</si>
  <si>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</si>
  <si>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</si>
  <si>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</si>
  <si>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</si>
  <si>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</si>
  <si>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</si>
  <si>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</si>
  <si>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</si>
  <si>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</si>
  <si>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</si>
  <si>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</si>
  <si>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</si>
  <si>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</si>
  <si>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</si>
  <si>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</si>
  <si>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</si>
  <si>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</si>
  <si>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</si>
  <si>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</si>
  <si>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</si>
  <si>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</si>
  <si>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</si>
  <si>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</si>
  <si>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</si>
  <si>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</si>
  <si>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</si>
  <si>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</si>
  <si>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</si>
  <si>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</si>
  <si>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</si>
  <si>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</si>
  <si>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</si>
  <si>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</si>
  <si>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</si>
  <si>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</si>
  <si>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</si>
  <si>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</si>
  <si>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</si>
  <si>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</si>
  <si>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</si>
  <si>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</si>
  <si>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</si>
  <si>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</si>
  <si>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</si>
  <si>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</si>
  <si>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</si>
  <si>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</si>
  <si>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</si>
  <si>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</si>
  <si>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</si>
  <si>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</si>
  <si>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</si>
  <si>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</si>
  <si>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</si>
  <si>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</si>
  <si>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</si>
  <si>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</si>
  <si>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</si>
  <si>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</si>
  <si>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</si>
  <si>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</si>
  <si>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</si>
  <si>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</si>
  <si>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</si>
  <si>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</si>
  <si>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</si>
  <si>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</si>
  <si>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</si>
  <si>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</si>
  <si>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</si>
  <si>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</si>
  <si>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</si>
  <si>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</si>
  <si>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</si>
  <si>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</si>
  <si>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</si>
  <si>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</si>
  <si>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</si>
  <si>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</si>
  <si>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</si>
  <si>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</si>
  <si>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</si>
  <si>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</si>
  <si>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</si>
  <si>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</si>
  <si>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</si>
  <si>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</si>
  <si>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</si>
  <si>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</si>
  <si>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</si>
  <si>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</si>
  <si>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</si>
  <si>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</si>
  <si>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</si>
  <si>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</si>
  <si>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</si>
  <si>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</si>
  <si>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</si>
  <si>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</si>
  <si>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</si>
  <si>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</si>
  <si>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</si>
  <si>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</si>
  <si>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</si>
  <si>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</si>
  <si>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</si>
  <si>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</si>
  <si>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</si>
  <si>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</si>
  <si>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</si>
  <si>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</si>
  <si>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</si>
  <si>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</si>
  <si>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</si>
  <si>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</si>
  <si>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</si>
  <si>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</si>
  <si>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</si>
  <si>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</si>
  <si>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</si>
  <si>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</si>
  <si>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</si>
  <si>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</si>
  <si>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</si>
  <si>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</si>
  <si>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</si>
  <si>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</si>
  <si>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</si>
  <si>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</si>
  <si>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</si>
  <si>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</si>
  <si>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</si>
  <si>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</si>
  <si>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</si>
  <si>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</si>
  <si>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</si>
  <si>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</si>
  <si>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</si>
  <si>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</si>
  <si>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</si>
  <si>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</si>
  <si>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</si>
  <si>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</si>
  <si>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</si>
  <si>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</si>
  <si>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</si>
  <si>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</si>
  <si>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</si>
  <si>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</si>
  <si>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</si>
  <si>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</si>
  <si>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</si>
  <si>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</si>
  <si>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</si>
  <si>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</si>
  <si>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</si>
  <si>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</si>
  <si>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</si>
  <si>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</si>
  <si>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</si>
  <si>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</si>
  <si>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</si>
  <si>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</si>
  <si>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</si>
  <si>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</si>
  <si>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</si>
  <si>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</si>
  <si>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</si>
  <si>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</si>
  <si>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</si>
  <si>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</si>
  <si>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</si>
  <si>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</si>
  <si>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</si>
  <si>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</si>
  <si>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</si>
  <si>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</si>
  <si>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</si>
  <si>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</si>
  <si>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</si>
  <si>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</si>
  <si>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</si>
  <si>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</si>
  <si>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</si>
  <si>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</si>
  <si>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</si>
  <si>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</si>
  <si>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</si>
  <si>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</si>
  <si>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</si>
  <si>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</si>
  <si>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</si>
  <si>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</si>
  <si>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</si>
  <si>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</si>
  <si>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</si>
  <si>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</si>
  <si>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</si>
  <si>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</si>
  <si>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</si>
  <si>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</si>
  <si>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</si>
  <si>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</si>
  <si>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</si>
  <si>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</si>
  <si>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</si>
  <si>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</si>
  <si>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</si>
  <si>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</si>
  <si>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</si>
  <si>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</si>
  <si>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</si>
  <si>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</si>
  <si>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</si>
  <si>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</si>
  <si>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</si>
  <si>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</si>
  <si>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</si>
  <si>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</si>
  <si>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</si>
  <si>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</si>
  <si>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</si>
  <si>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</si>
  <si>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</si>
  <si>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</si>
  <si>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</si>
  <si>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</si>
  <si>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</si>
  <si>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</si>
  <si>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</si>
  <si>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</si>
  <si>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</si>
  <si>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</si>
  <si>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</si>
  <si>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</si>
  <si>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</si>
  <si>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</si>
  <si>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</si>
  <si>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</si>
  <si>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</si>
  <si>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</si>
  <si>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</si>
  <si>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</si>
  <si>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</si>
  <si>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</si>
  <si>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</si>
  <si>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</si>
  <si>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</si>
  <si>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</si>
  <si>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</si>
  <si>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</si>
  <si>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</si>
  <si>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</si>
  <si>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</si>
  <si>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</si>
  <si>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</si>
  <si>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</si>
  <si>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</si>
  <si>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</si>
  <si>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</si>
  <si>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</si>
  <si>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</si>
  <si>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</si>
  <si>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</si>
  <si>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</si>
  <si>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</si>
  <si>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</si>
  <si>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</si>
  <si>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</si>
  <si>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</si>
  <si>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</si>
  <si>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</si>
  <si>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</si>
  <si>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</si>
  <si>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</si>
  <si>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</si>
  <si>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</si>
  <si>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</si>
  <si>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</si>
  <si>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</si>
  <si>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</si>
  <si>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</si>
  <si>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</si>
  <si>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</si>
  <si>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</si>
  <si>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</si>
  <si>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</si>
  <si>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</si>
  <si>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</si>
  <si>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</si>
  <si>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</si>
  <si>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</si>
  <si>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</si>
  <si>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</si>
  <si>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</si>
  <si>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</si>
  <si>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</si>
  <si>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</si>
  <si>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</si>
  <si>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</si>
  <si>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</si>
  <si>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</si>
  <si>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</si>
  <si>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</si>
  <si>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</si>
  <si>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</si>
  <si>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</si>
  <si>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</si>
  <si>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</si>
  <si>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</si>
  <si>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</si>
  <si>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</si>
  <si>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</si>
  <si>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</si>
  <si>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</si>
  <si>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</si>
  <si>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</si>
  <si>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</si>
  <si>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</si>
  <si>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</si>
  <si>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</si>
  <si>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</si>
  <si>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</si>
  <si>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</si>
  <si>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</si>
  <si>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</si>
  <si>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</si>
  <si>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</si>
  <si>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</si>
  <si>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</si>
  <si>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</si>
  <si>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</si>
  <si>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</si>
  <si>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</si>
  <si>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</si>
  <si>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</si>
  <si>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</si>
  <si>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</si>
  <si>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</si>
  <si>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</si>
  <si>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</si>
  <si>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</si>
  <si>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</si>
  <si>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</si>
  <si>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</si>
  <si>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</si>
  <si>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</si>
  <si>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</si>
  <si>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</si>
  <si>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</si>
  <si>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</si>
  <si>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</si>
  <si>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</si>
  <si>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</si>
  <si>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</si>
  <si>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</si>
  <si>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</si>
  <si>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</si>
  <si>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</si>
  <si>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</si>
  <si>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</si>
  <si>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</si>
  <si>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</si>
  <si>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</si>
  <si>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</si>
  <si>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</si>
  <si>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</si>
  <si>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</si>
  <si>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</si>
  <si>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</si>
  <si>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</si>
  <si>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</si>
  <si>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</si>
  <si>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</si>
  <si>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</si>
  <si>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</si>
  <si>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</si>
  <si>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</si>
  <si>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</si>
  <si>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</si>
  <si>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</si>
  <si>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</si>
  <si>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</si>
  <si>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</si>
  <si>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</si>
  <si>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</si>
  <si>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</si>
  <si>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</si>
  <si>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</si>
  <si>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</si>
  <si>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</si>
  <si>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</si>
  <si>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</si>
  <si>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</si>
  <si>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</si>
  <si>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</si>
  <si>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</si>
  <si>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</si>
  <si>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</si>
  <si>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</si>
  <si>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</si>
  <si>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</si>
  <si>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</si>
  <si>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</si>
  <si>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</si>
  <si>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</si>
  <si>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</si>
  <si>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</si>
  <si>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</si>
  <si>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</si>
  <si>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</si>
  <si>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</si>
  <si>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</si>
  <si>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</si>
  <si>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</si>
  <si>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</si>
  <si>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</si>
  <si>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</si>
  <si>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</si>
  <si>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</si>
  <si>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</si>
  <si>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</si>
  <si>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</si>
  <si>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</si>
  <si>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</si>
  <si>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</si>
  <si>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</si>
  <si>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</si>
  <si>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</si>
  <si>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</si>
  <si>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</si>
  <si>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</si>
  <si>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</si>
  <si>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</si>
  <si>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</si>
  <si>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</si>
  <si>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</si>
  <si>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</si>
  <si>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</si>
  <si>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</si>
  <si>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</si>
  <si>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</si>
  <si>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</si>
  <si>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</si>
  <si>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</si>
  <si>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</si>
  <si>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</si>
  <si>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</si>
  <si>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</si>
  <si>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</si>
  <si>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</si>
  <si>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</si>
  <si>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</si>
  <si>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</si>
  <si>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</si>
  <si>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</si>
  <si>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</si>
  <si>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</si>
  <si>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</si>
  <si>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</si>
  <si>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</si>
  <si>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</si>
  <si>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</si>
  <si>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</si>
  <si>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</si>
  <si>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</si>
  <si>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</si>
  <si>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</si>
  <si>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</si>
  <si>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</si>
  <si>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</si>
  <si>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</si>
  <si>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</si>
  <si>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</si>
  <si>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</si>
  <si>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</si>
  <si>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</si>
  <si>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</si>
  <si>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</si>
  <si>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</si>
  <si>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</si>
  <si>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</si>
  <si>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</si>
  <si>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</si>
  <si>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</si>
  <si>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</si>
  <si>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</si>
  <si>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</si>
  <si>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</si>
  <si>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</si>
  <si>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</si>
  <si>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</si>
  <si>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</si>
  <si>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</si>
  <si>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</si>
  <si>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</si>
  <si>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</si>
  <si>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</si>
  <si>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</si>
  <si>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</si>
  <si>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</si>
  <si>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</si>
  <si>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</si>
  <si>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</si>
  <si>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</si>
  <si>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</si>
  <si>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</si>
  <si>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</si>
  <si>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</si>
  <si>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</si>
  <si>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</si>
  <si>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</si>
  <si>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</si>
  <si>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</si>
  <si>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</si>
  <si>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</si>
  <si>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</si>
  <si>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</si>
  <si>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</si>
  <si>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</si>
  <si>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</si>
  <si>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</si>
  <si>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</si>
  <si>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</si>
  <si>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</si>
  <si>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</si>
  <si>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</si>
  <si>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</si>
  <si>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</si>
  <si>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</si>
  <si>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</si>
  <si>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</si>
  <si>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</si>
  <si>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</si>
  <si>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</si>
  <si>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</si>
  <si>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</si>
  <si>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</si>
  <si>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</si>
  <si>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</si>
  <si>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</si>
  <si>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</si>
  <si>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</si>
  <si>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</si>
  <si>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</si>
  <si>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</si>
  <si>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</si>
  <si>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</si>
  <si>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</si>
  <si>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</si>
  <si>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</si>
  <si>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</si>
  <si>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</si>
  <si>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</si>
  <si>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</si>
  <si>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</si>
  <si>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</si>
  <si>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</si>
  <si>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</si>
  <si>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</si>
  <si>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</si>
  <si>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</si>
  <si>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</si>
  <si>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</si>
  <si>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</si>
  <si>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</si>
  <si>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</si>
  <si>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</si>
  <si>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</si>
  <si>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</si>
  <si>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</si>
  <si>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</si>
  <si>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</si>
  <si>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</si>
  <si>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</si>
  <si>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</si>
  <si>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</si>
  <si>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</si>
  <si>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</si>
  <si>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</si>
  <si>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</si>
  <si>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</si>
  <si>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</si>
  <si>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</si>
  <si>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</si>
  <si>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</si>
  <si>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</si>
  <si>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</si>
  <si>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</si>
  <si>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</si>
  <si>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</si>
  <si>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</si>
  <si>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</si>
  <si>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</si>
  <si>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</si>
  <si>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</si>
  <si>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</si>
  <si>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</si>
  <si>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</si>
  <si>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</si>
  <si>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</si>
  <si>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</si>
  <si>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</si>
  <si>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</si>
  <si>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</si>
  <si>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</si>
  <si>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</si>
  <si>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</si>
  <si>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</si>
  <si>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</si>
  <si>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</si>
  <si>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</si>
  <si>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</si>
  <si>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</si>
  <si>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</si>
  <si>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</si>
  <si>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</si>
  <si>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</si>
  <si>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</si>
  <si>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</si>
  <si>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</si>
  <si>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</si>
  <si>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</si>
  <si>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</si>
  <si>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</si>
  <si>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</si>
  <si>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</si>
  <si>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</si>
  <si>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</si>
  <si>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</si>
  <si>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</si>
  <si>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</si>
  <si>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</si>
  <si>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</si>
  <si>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</si>
  <si>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</si>
  <si>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</si>
  <si>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</si>
  <si>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</si>
  <si>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</si>
  <si>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</si>
  <si>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</si>
  <si>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</si>
  <si>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</si>
  <si>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</si>
  <si>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</si>
  <si>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</si>
  <si>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</si>
  <si>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</si>
  <si>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</si>
  <si>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</si>
  <si>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</si>
  <si>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</si>
  <si>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</si>
  <si>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</si>
  <si>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</si>
  <si>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</si>
  <si>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</si>
  <si>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</si>
  <si>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</si>
  <si>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</si>
  <si>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</si>
  <si>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</si>
  <si>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</si>
  <si>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</si>
  <si>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</si>
  <si>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</si>
  <si>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</si>
  <si>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</si>
  <si>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</si>
  <si>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</si>
  <si>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</si>
  <si>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</si>
  <si>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</si>
  <si>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</si>
  <si>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</si>
  <si>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</si>
  <si>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</si>
  <si>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</si>
  <si>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</si>
  <si>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</si>
  <si>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</si>
  <si>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</si>
  <si>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</si>
  <si>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</si>
  <si>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</si>
  <si>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</si>
  <si>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</si>
  <si>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</si>
  <si>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</si>
  <si>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</si>
  <si>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</si>
  <si>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</si>
  <si>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</si>
  <si>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</si>
  <si>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</si>
  <si>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</si>
  <si>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</si>
  <si>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</si>
  <si>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</si>
  <si>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</si>
  <si>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</si>
  <si>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</si>
  <si>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</si>
  <si>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</si>
  <si>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</si>
  <si>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</si>
  <si>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</si>
  <si>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</si>
  <si>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</si>
  <si>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</si>
  <si>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</si>
  <si>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</si>
  <si>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</si>
  <si>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</si>
  <si>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</si>
  <si>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</si>
  <si>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</si>
  <si>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</si>
  <si>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</si>
  <si>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</si>
  <si>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</si>
  <si>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</si>
  <si>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</si>
  <si>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</si>
  <si>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</si>
  <si>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</si>
  <si>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</si>
  <si>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</si>
  <si>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</si>
  <si>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</si>
  <si>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</si>
  <si>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</si>
  <si>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</si>
  <si>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</si>
  <si>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</si>
  <si>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</si>
  <si>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</si>
  <si>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</si>
  <si>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</si>
  <si>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</si>
  <si>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</si>
  <si>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</si>
  <si>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</si>
  <si>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</si>
  <si>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</si>
  <si>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</si>
  <si>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</si>
  <si>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</si>
  <si>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</si>
  <si>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</si>
  <si>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</si>
  <si>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</si>
  <si>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</si>
  <si>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</si>
  <si>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</si>
  <si>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</si>
  <si>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</si>
  <si>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</si>
  <si>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</si>
  <si>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</si>
  <si>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</si>
  <si>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</si>
  <si>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</si>
  <si>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</si>
  <si>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</si>
  <si>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</si>
  <si>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</si>
  <si>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</si>
  <si>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</si>
  <si>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</si>
  <si>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</si>
  <si>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</si>
  <si>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</si>
  <si>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</si>
  <si>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</si>
  <si>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</si>
  <si>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</si>
  <si>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</si>
  <si>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</si>
  <si>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</si>
  <si>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</si>
  <si>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</si>
  <si>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</si>
  <si>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</si>
  <si>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</si>
  <si>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</si>
  <si>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</si>
  <si>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</si>
  <si>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</si>
  <si>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</si>
  <si>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</si>
  <si>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</si>
  <si>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</si>
  <si>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</si>
  <si>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</si>
  <si>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</si>
  <si>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</si>
  <si>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</si>
  <si>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</si>
  <si>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</si>
  <si>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</si>
  <si>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</si>
  <si>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</si>
  <si>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</si>
  <si>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</si>
  <si>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</si>
  <si>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</si>
  <si>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</si>
  <si>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</si>
  <si>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</si>
  <si>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</si>
  <si>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</si>
  <si>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</si>
  <si>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</si>
  <si>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</si>
  <si>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</si>
  <si>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</si>
  <si>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</si>
  <si>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</si>
  <si>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</si>
  <si>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</si>
  <si>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</si>
  <si>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</si>
  <si>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</si>
  <si>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</si>
  <si>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</si>
  <si>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</si>
  <si>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</si>
  <si>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</si>
  <si>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</si>
  <si>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</si>
  <si>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</si>
  <si>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</si>
  <si>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</si>
  <si>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</si>
  <si>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</si>
  <si>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</si>
  <si>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</si>
  <si>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</si>
  <si>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</si>
  <si>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</si>
  <si>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</si>
  <si>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</si>
  <si>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</si>
  <si>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</si>
  <si>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</si>
  <si>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</si>
  <si>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</si>
  <si>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</si>
  <si>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</si>
  <si>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</si>
  <si>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</si>
  <si>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</si>
  <si>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</si>
  <si>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</si>
  <si>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</si>
  <si>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</si>
  <si>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</si>
  <si>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</si>
  <si>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</si>
  <si>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</si>
  <si>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</si>
  <si>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</si>
  <si>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</si>
  <si>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</si>
  <si>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</si>
  <si>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</si>
  <si>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</si>
  <si>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</si>
  <si>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</si>
  <si>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</si>
  <si>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</si>
  <si>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</si>
  <si>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</si>
  <si>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</si>
  <si>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</si>
  <si>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</si>
  <si>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</si>
  <si>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</si>
  <si>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</si>
  <si>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</si>
  <si>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</si>
  <si>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</si>
  <si>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</si>
  <si>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</si>
  <si>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</si>
  <si>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</si>
  <si>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</si>
  <si>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</si>
  <si>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</si>
  <si>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</si>
  <si>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</si>
  <si>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</si>
  <si>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</si>
  <si>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</si>
  <si>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</si>
  <si>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</si>
  <si>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</si>
  <si>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</si>
  <si>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</si>
  <si>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</si>
  <si>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</si>
  <si>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</si>
  <si>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</si>
  <si>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</si>
  <si>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</si>
  <si>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</si>
  <si>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</si>
  <si>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</si>
  <si>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</si>
  <si>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</si>
  <si>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</si>
  <si>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</si>
  <si>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</si>
  <si>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</si>
  <si>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</si>
  <si>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</si>
  <si>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</si>
  <si>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</si>
  <si>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</si>
  <si>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</si>
  <si>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</si>
  <si>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</si>
  <si>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</si>
  <si>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</si>
  <si>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</si>
  <si>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</si>
  <si>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</si>
  <si>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</si>
  <si>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</si>
  <si>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</si>
  <si>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</si>
  <si>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</si>
  <si>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</si>
  <si>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</si>
  <si>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</si>
  <si>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</si>
  <si>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</si>
  <si>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</si>
  <si>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</si>
  <si>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</si>
  <si>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</si>
  <si>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</si>
  <si>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</si>
  <si>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</si>
  <si>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</si>
  <si>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</si>
  <si>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</si>
  <si>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</si>
  <si>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</si>
  <si>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</si>
  <si>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</si>
  <si>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</si>
  <si>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</si>
  <si>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</si>
  <si>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</si>
  <si>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</si>
  <si>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</si>
  <si>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</si>
  <si>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</si>
  <si>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</si>
  <si>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</si>
  <si>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</si>
  <si>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</si>
  <si>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</si>
  <si>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</si>
  <si>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</si>
  <si>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</si>
  <si>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</si>
  <si>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</si>
  <si>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</si>
  <si>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</si>
  <si>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</si>
  <si>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</si>
  <si>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</si>
  <si>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</si>
  <si>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</si>
  <si>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</si>
  <si>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</si>
  <si>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</si>
  <si>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</si>
  <si>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</si>
  <si>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</si>
  <si>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</si>
  <si>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</si>
  <si>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</si>
  <si>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</si>
  <si>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</si>
  <si>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</si>
  <si>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</si>
  <si>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</si>
  <si>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</si>
  <si>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</si>
  <si>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</si>
  <si>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</si>
  <si>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</si>
  <si>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</si>
  <si>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</si>
  <si>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</si>
  <si>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</si>
  <si>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</si>
  <si>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</si>
  <si>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</si>
  <si>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</si>
  <si>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</si>
  <si>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</si>
  <si>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</si>
  <si>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</si>
  <si>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</si>
  <si>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</si>
  <si>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</si>
  <si>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</si>
  <si>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</si>
  <si>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</si>
  <si>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</si>
  <si>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</si>
  <si>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</si>
  <si>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</si>
  <si>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</si>
  <si>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</si>
  <si>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</si>
  <si>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</si>
  <si>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</si>
  <si>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</si>
  <si>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</si>
  <si>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</si>
  <si>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</si>
  <si>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</si>
  <si>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</si>
  <si>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</si>
  <si>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</si>
  <si>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</si>
  <si>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</si>
  <si>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</si>
  <si>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</si>
  <si>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</si>
  <si>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</si>
  <si>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</si>
  <si>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</si>
  <si>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</si>
  <si>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</si>
  <si>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</si>
  <si>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</si>
  <si>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</si>
  <si>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</si>
  <si>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</si>
  <si>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</si>
  <si>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</si>
  <si>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</si>
  <si>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</si>
  <si>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</si>
  <si>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</si>
  <si>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</si>
  <si>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</si>
  <si>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</si>
  <si>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</si>
  <si>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</si>
  <si>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</si>
  <si>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</si>
  <si>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</si>
  <si>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</si>
  <si>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</si>
  <si>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</si>
  <si>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</si>
  <si>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</si>
  <si>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</si>
  <si>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</si>
  <si>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</si>
  <si>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</si>
  <si>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</si>
  <si>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</si>
  <si>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</si>
  <si>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</si>
  <si>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</si>
  <si>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</si>
  <si>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</si>
  <si>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</si>
  <si>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</si>
  <si>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</si>
  <si>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</si>
  <si>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</si>
  <si>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</si>
  <si>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</si>
  <si>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</si>
  <si>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</si>
  <si>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</si>
  <si>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</si>
  <si>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</si>
  <si>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</si>
  <si>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</si>
  <si>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</si>
  <si>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</si>
  <si>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</si>
  <si>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</si>
  <si>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</si>
  <si>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</si>
  <si>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</si>
  <si>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</si>
  <si>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</si>
  <si>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</si>
  <si>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</si>
  <si>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</si>
  <si>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</si>
  <si>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</si>
  <si>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</si>
  <si>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</si>
  <si>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</si>
  <si>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</si>
  <si>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</si>
  <si>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</si>
  <si>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</si>
  <si>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</si>
  <si>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</si>
  <si>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</si>
  <si>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</si>
  <si>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</si>
  <si>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</si>
  <si>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</si>
  <si>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</si>
  <si>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</si>
  <si>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</si>
  <si>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</si>
  <si>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</si>
  <si>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</si>
  <si>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</si>
  <si>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</si>
  <si>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</si>
  <si>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</si>
  <si>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</si>
  <si>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</si>
  <si>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</si>
  <si>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</si>
  <si>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</si>
  <si>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</si>
  <si>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</si>
  <si>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</si>
  <si>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</si>
  <si>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</si>
  <si>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</si>
  <si>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</si>
  <si>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</si>
  <si>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</si>
  <si>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</si>
  <si>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</si>
  <si>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</si>
  <si>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</si>
  <si>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</si>
  <si>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</si>
  <si>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</si>
  <si>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</si>
  <si>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</si>
  <si>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</si>
  <si>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</si>
  <si>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</si>
  <si>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</si>
  <si>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</si>
  <si>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</si>
  <si>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</si>
  <si>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</si>
  <si>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</si>
  <si>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</si>
  <si>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</si>
  <si>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</si>
  <si>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</si>
  <si>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</si>
  <si>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</si>
  <si>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</si>
  <si>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</si>
  <si>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</si>
  <si>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</si>
  <si>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</si>
  <si>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</si>
  <si>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</si>
  <si>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</si>
  <si>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</si>
  <si>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</si>
  <si>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</si>
  <si>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</si>
  <si>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</si>
  <si>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</si>
  <si>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</si>
  <si>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</si>
  <si>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</si>
  <si>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</si>
  <si>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</si>
  <si>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</si>
  <si>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</si>
  <si>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</si>
  <si>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</si>
  <si>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</si>
  <si>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</si>
  <si>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</si>
  <si>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</si>
  <si>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</si>
  <si>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</si>
  <si>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</si>
  <si>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</si>
  <si>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</si>
  <si>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</si>
  <si>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</si>
  <si>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</si>
  <si>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</si>
  <si>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</si>
  <si>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</si>
  <si>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</si>
  <si>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</si>
  <si>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</si>
  <si>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</si>
  <si>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</si>
  <si>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</si>
  <si>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</si>
  <si>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</si>
  <si>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</si>
  <si>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</si>
  <si>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</si>
  <si>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</si>
  <si>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</si>
  <si>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</si>
  <si>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</si>
  <si>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</si>
  <si>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</si>
  <si>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</si>
  <si>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</si>
  <si>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</si>
  <si>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</si>
  <si>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</si>
  <si>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</si>
  <si>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</si>
  <si>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</si>
  <si>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</si>
  <si>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</si>
  <si>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</si>
  <si>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</si>
  <si>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</si>
  <si>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</si>
  <si>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</si>
  <si>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</si>
  <si>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</si>
  <si>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</si>
  <si>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</si>
  <si>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</si>
  <si>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</si>
  <si>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</si>
  <si>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</si>
  <si>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</si>
  <si>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</si>
  <si>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</si>
  <si>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</si>
  <si>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</si>
  <si>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</si>
  <si>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</si>
  <si>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</si>
  <si>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</si>
  <si>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</si>
  <si>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</si>
  <si>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</si>
  <si>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</si>
  <si>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</si>
  <si>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</si>
  <si>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</si>
  <si>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</si>
  <si>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</si>
  <si>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</si>
  <si>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</si>
  <si>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</si>
  <si>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</si>
  <si>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</si>
  <si>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</si>
  <si>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</si>
  <si>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</si>
  <si>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</si>
  <si>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</si>
  <si>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</si>
  <si>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</si>
  <si>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</si>
  <si>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</si>
  <si>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</si>
  <si>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</si>
  <si>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</si>
  <si>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</si>
  <si>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</si>
  <si>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</si>
  <si>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</si>
  <si>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</si>
  <si>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</si>
  <si>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</si>
  <si>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</si>
  <si>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</si>
  <si>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</si>
  <si>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</si>
  <si>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</si>
  <si>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</si>
  <si>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</si>
  <si>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</si>
  <si>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</si>
  <si>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</si>
  <si>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</si>
  <si>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</si>
  <si>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</si>
  <si>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</si>
  <si>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</si>
  <si>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</si>
  <si>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</si>
  <si>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</si>
  <si>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</si>
  <si>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</si>
  <si>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</si>
  <si>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</si>
  <si>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</si>
  <si>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</si>
  <si>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</si>
  <si>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</si>
  <si>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</si>
  <si>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</si>
  <si>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</si>
  <si>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</si>
  <si>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</si>
  <si>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</si>
  <si>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</si>
  <si>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</si>
  <si>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</si>
  <si>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</si>
  <si>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</si>
  <si>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</si>
  <si>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</si>
  <si>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</si>
  <si>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</si>
  <si>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</si>
  <si>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</si>
  <si>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</si>
  <si>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</si>
  <si>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</si>
  <si>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</si>
  <si>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</si>
  <si>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</si>
  <si>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</si>
  <si>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</si>
  <si>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</si>
  <si>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</si>
  <si>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</si>
  <si>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</si>
  <si>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</si>
  <si>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</si>
  <si>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</si>
  <si>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</si>
  <si>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</si>
  <si>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</si>
  <si>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</si>
  <si>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</si>
  <si>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</si>
  <si>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</si>
  <si>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</si>
  <si>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</si>
  <si>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</si>
  <si>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</si>
  <si>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</si>
  <si>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</si>
  <si>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</si>
  <si>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</si>
  <si>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</si>
  <si>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</si>
  <si>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</si>
  <si>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</si>
  <si>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</si>
  <si>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</si>
  <si>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</si>
  <si>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</si>
  <si>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</si>
  <si>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</si>
  <si>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</si>
  <si>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</si>
  <si>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</si>
  <si>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</si>
  <si>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</si>
  <si>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</si>
  <si>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</si>
  <si>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</si>
  <si>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</si>
  <si>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</si>
  <si>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</si>
  <si>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</si>
  <si>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</si>
  <si>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</si>
  <si>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</si>
  <si>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</si>
  <si>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</si>
  <si>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</si>
  <si>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</si>
  <si>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</si>
  <si>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</si>
  <si>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</si>
  <si>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</si>
  <si>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</si>
  <si>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</si>
  <si>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</si>
  <si>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</si>
  <si>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</si>
  <si>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</si>
  <si>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</si>
  <si>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</si>
  <si>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</si>
  <si>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</si>
  <si>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</si>
  <si>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</si>
  <si>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</si>
  <si>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</si>
  <si>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</si>
  <si>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</si>
  <si>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</si>
  <si>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</si>
  <si>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</si>
  <si>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</si>
  <si>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</si>
  <si>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</si>
  <si>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</si>
  <si>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</si>
  <si>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</si>
  <si>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</si>
  <si>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</si>
  <si>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</si>
  <si>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</si>
  <si>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</si>
  <si>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</si>
  <si>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</si>
  <si>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</si>
  <si>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</si>
  <si>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</si>
  <si>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</si>
  <si>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</si>
  <si>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</si>
  <si>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</si>
  <si>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</si>
  <si>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</si>
  <si>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</si>
  <si>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</si>
  <si>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</si>
  <si>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</si>
  <si>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</si>
  <si>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</si>
  <si>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</si>
  <si>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</si>
  <si>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</si>
  <si>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</si>
  <si>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</si>
  <si>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</si>
  <si>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</si>
  <si>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</si>
  <si>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</si>
  <si>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</si>
  <si>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</si>
  <si>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</si>
  <si>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</si>
  <si>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</si>
  <si>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</si>
  <si>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</si>
  <si>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</si>
  <si>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</si>
  <si>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</si>
  <si>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</si>
  <si>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</si>
  <si>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</si>
  <si>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</si>
  <si>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</si>
  <si>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</si>
  <si>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</si>
  <si>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</si>
  <si>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</si>
  <si>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</si>
  <si>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</si>
  <si>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</si>
  <si>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</si>
  <si>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</si>
  <si>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</si>
  <si>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</si>
  <si>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</si>
  <si>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</si>
  <si>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</si>
  <si>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</si>
  <si>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</si>
  <si>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</si>
  <si>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</si>
  <si>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</si>
  <si>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</si>
  <si>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</si>
  <si>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</si>
  <si>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</si>
  <si>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</si>
  <si>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</si>
  <si>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</si>
  <si>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</si>
  <si>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</si>
  <si>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</si>
  <si>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</si>
  <si>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</si>
  <si>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</si>
  <si>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</si>
  <si>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</si>
  <si>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</si>
  <si>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</si>
  <si>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</si>
  <si>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</si>
  <si>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</si>
  <si>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</si>
  <si>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</si>
  <si>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</si>
  <si>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</si>
  <si>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</si>
  <si>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</si>
  <si>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</si>
  <si>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</si>
  <si>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</si>
  <si>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</si>
  <si>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</si>
  <si>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</si>
  <si>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</si>
  <si>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</si>
  <si>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</si>
  <si>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</si>
  <si>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</si>
  <si>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</si>
  <si>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</si>
  <si>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</si>
  <si>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</si>
  <si>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</si>
  <si>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</si>
  <si>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</si>
  <si>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</si>
  <si>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</si>
  <si>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</si>
  <si>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</si>
  <si>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</si>
  <si>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</si>
  <si>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</si>
  <si>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</si>
  <si>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</si>
  <si>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</si>
  <si>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</si>
  <si>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</si>
  <si>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</si>
  <si>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</si>
  <si>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</si>
  <si>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</si>
  <si>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</si>
  <si>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</si>
  <si>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</si>
  <si>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</si>
  <si>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</si>
  <si>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</si>
  <si>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</si>
  <si>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</si>
  <si>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</si>
  <si>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</si>
  <si>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</si>
  <si>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</si>
  <si>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</si>
  <si>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</si>
  <si>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</si>
  <si>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</si>
  <si>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</si>
  <si>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</si>
  <si>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</si>
  <si>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</si>
  <si>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</si>
  <si>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</si>
  <si>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</si>
  <si>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</si>
  <si>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</si>
  <si>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</si>
  <si>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</si>
  <si>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</si>
  <si>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</si>
  <si>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</si>
  <si>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</si>
  <si>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</si>
  <si>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</si>
  <si>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</si>
  <si>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</si>
  <si>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</si>
  <si>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</si>
  <si>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</si>
  <si>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</si>
  <si>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</si>
  <si>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</si>
  <si>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</si>
  <si>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</si>
  <si>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</si>
  <si>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</si>
  <si>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</si>
  <si>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</si>
  <si>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</si>
  <si>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</si>
  <si>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</si>
  <si>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</si>
  <si>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</si>
  <si>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</si>
  <si>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</si>
  <si>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</si>
  <si>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</si>
  <si>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</si>
  <si>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</si>
  <si>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</si>
  <si>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</si>
  <si>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</si>
  <si>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</si>
  <si>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</si>
  <si>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</si>
  <si>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</si>
  <si>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</si>
  <si>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</si>
  <si>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</si>
  <si>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</si>
  <si>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</si>
  <si>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</si>
  <si>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</si>
  <si>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</si>
  <si>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</si>
  <si>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</si>
  <si>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</si>
  <si>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</si>
  <si>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</si>
  <si>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</si>
  <si>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</si>
  <si>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</si>
  <si>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</si>
  <si>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</si>
  <si>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</si>
  <si>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</si>
  <si>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</si>
  <si>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</si>
  <si>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</si>
  <si>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</si>
  <si>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</si>
  <si>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</si>
  <si>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</si>
  <si>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</si>
  <si>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</si>
  <si>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</si>
  <si>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</si>
  <si>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</si>
  <si>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</si>
  <si>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</si>
  <si>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</si>
  <si>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</si>
  <si>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</si>
  <si>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</si>
  <si>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</si>
  <si>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</si>
  <si>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</si>
  <si>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</si>
  <si>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</si>
  <si>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</si>
  <si>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</si>
  <si>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</si>
  <si>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</si>
  <si>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</si>
  <si>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</si>
  <si>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</si>
  <si>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</si>
  <si>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</si>
  <si>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</si>
  <si>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</si>
  <si>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</si>
  <si>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</si>
  <si>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</si>
  <si>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</si>
  <si>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</si>
  <si>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</si>
  <si>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</si>
  <si>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</si>
  <si>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</si>
  <si>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</si>
  <si>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</si>
  <si>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</si>
  <si>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</si>
  <si>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</si>
  <si>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</si>
  <si>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</si>
  <si>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</si>
  <si>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</si>
  <si>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</si>
  <si>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</si>
  <si>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</si>
  <si>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</si>
  <si>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</si>
  <si>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</si>
  <si>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</si>
  <si>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</si>
  <si>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</si>
  <si>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</si>
  <si>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</si>
  <si>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</si>
  <si>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</si>
  <si>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</si>
  <si>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</si>
  <si>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</si>
  <si>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</si>
  <si>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</si>
  <si>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</si>
  <si>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</si>
  <si>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</si>
  <si>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</si>
  <si>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</si>
  <si>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</si>
  <si>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</si>
  <si>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</si>
  <si>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</si>
  <si>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</si>
  <si>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</si>
  <si>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</si>
  <si>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</si>
  <si>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</si>
  <si>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</si>
  <si>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</si>
  <si>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</si>
  <si>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</si>
  <si>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</si>
  <si>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</si>
  <si>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</si>
  <si>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</si>
  <si>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</si>
  <si>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</si>
  <si>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</si>
  <si>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</si>
  <si>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</si>
  <si>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</si>
  <si>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</si>
  <si>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</si>
  <si>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</si>
  <si>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</si>
  <si>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</si>
  <si>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</si>
  <si>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</si>
  <si>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</si>
  <si>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</si>
  <si>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</si>
  <si>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</si>
  <si>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</si>
  <si>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</si>
  <si>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</si>
  <si>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</si>
  <si>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</si>
  <si>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</si>
  <si>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</si>
  <si>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</si>
  <si>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</si>
  <si>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</si>
  <si>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</si>
  <si>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</si>
  <si>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</si>
  <si>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</si>
  <si>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</si>
  <si>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</si>
  <si>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</si>
  <si>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</si>
  <si>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</si>
  <si>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</si>
  <si>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</si>
  <si>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</si>
  <si>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</si>
  <si>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</si>
  <si>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</si>
  <si>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</si>
  <si>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</si>
  <si>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</si>
  <si>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</si>
  <si>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</si>
  <si>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</si>
  <si>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</si>
  <si>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</si>
  <si>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</si>
  <si>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</si>
  <si>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</si>
  <si>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</si>
  <si>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</si>
  <si>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</si>
  <si>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</si>
  <si>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</si>
  <si>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</si>
  <si>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</si>
  <si>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</si>
  <si>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</si>
  <si>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</si>
  <si>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</si>
  <si>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</si>
  <si>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</si>
  <si>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</si>
  <si>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</si>
  <si>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</si>
  <si>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</si>
  <si>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</si>
  <si>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</si>
  <si>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</si>
  <si>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</si>
  <si>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</si>
  <si>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</si>
  <si>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</si>
  <si>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</si>
  <si>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</si>
  <si>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</si>
  <si>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</si>
  <si>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</si>
  <si>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</si>
  <si>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</si>
  <si>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</si>
  <si>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</si>
  <si>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</si>
  <si>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</si>
  <si>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</si>
  <si>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</si>
  <si>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</si>
  <si>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</si>
  <si>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</si>
  <si>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</si>
  <si>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</si>
  <si>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</si>
  <si>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</si>
  <si>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</si>
  <si>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</si>
  <si>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</si>
  <si>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</si>
  <si>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</si>
  <si>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</si>
  <si>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</si>
  <si>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</si>
  <si>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</si>
  <si>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</si>
  <si>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</si>
  <si>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</si>
  <si>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</si>
  <si>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</si>
  <si>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</si>
  <si>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</si>
  <si>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</si>
  <si>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</si>
  <si>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</si>
  <si>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</si>
  <si>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</si>
  <si>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</si>
  <si>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</si>
  <si>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</si>
  <si>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</si>
  <si>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</si>
  <si>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</si>
  <si>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</si>
  <si>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</si>
  <si>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</si>
  <si>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</si>
  <si>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</si>
  <si>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</si>
  <si>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</si>
  <si>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</si>
  <si>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</si>
  <si>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</si>
  <si>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</si>
  <si>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</si>
  <si>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</si>
  <si>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</si>
  <si>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</si>
  <si>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</si>
  <si>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</si>
  <si>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</si>
  <si>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</si>
  <si>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</si>
  <si>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</si>
  <si>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</si>
  <si>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</si>
  <si>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</si>
  <si>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</si>
  <si>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</si>
  <si>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</si>
  <si>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</si>
  <si>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</si>
  <si>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</si>
  <si>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</si>
  <si>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</si>
  <si>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</si>
  <si>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</si>
  <si>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</si>
  <si>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</si>
  <si>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</si>
  <si>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</si>
  <si>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</si>
  <si>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</si>
  <si>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</si>
  <si>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</si>
  <si>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</si>
  <si>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</si>
  <si>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</si>
  <si>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</si>
  <si>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</si>
  <si>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</si>
  <si>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</si>
  <si>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</si>
  <si>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</si>
  <si>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</si>
  <si>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</si>
  <si>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</si>
  <si>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</si>
  <si>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</si>
  <si>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</si>
  <si>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</si>
  <si>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</si>
  <si>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</si>
  <si>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</si>
  <si>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</si>
  <si>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</si>
  <si>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</si>
  <si>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</si>
  <si>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</si>
  <si>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</si>
  <si>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</si>
  <si>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</si>
  <si>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</si>
  <si>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</si>
  <si>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</si>
  <si>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</si>
  <si>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</si>
  <si>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</si>
  <si>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</si>
  <si>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</si>
  <si>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</si>
  <si>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</si>
  <si>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</si>
  <si>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</si>
  <si>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</si>
  <si>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</si>
  <si>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</si>
  <si>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</si>
  <si>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</si>
  <si>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</si>
  <si>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</si>
  <si>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</si>
  <si>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</si>
  <si>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</si>
  <si>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</si>
  <si>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</si>
  <si>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</si>
  <si>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</si>
  <si>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</si>
  <si>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</si>
  <si>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</si>
  <si>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</si>
  <si>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</si>
  <si>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</si>
  <si>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</si>
  <si>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</si>
  <si>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</si>
  <si>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</si>
  <si>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</si>
  <si>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</si>
  <si>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</si>
  <si>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</si>
  <si>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</si>
  <si>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</si>
  <si>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</si>
  <si>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</si>
  <si>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</si>
  <si>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</si>
  <si>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</si>
  <si>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</si>
  <si>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</si>
  <si>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</si>
  <si>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</si>
  <si>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</si>
  <si>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</si>
  <si>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</si>
  <si>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</si>
  <si>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</si>
  <si>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</si>
  <si>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</si>
  <si>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</si>
  <si>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</si>
  <si>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</si>
  <si>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</si>
  <si>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</si>
  <si>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</si>
  <si>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</si>
  <si>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</si>
  <si>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</si>
  <si>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</si>
  <si>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</si>
  <si>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</si>
  <si>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</si>
  <si>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</si>
  <si>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</si>
  <si>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</si>
  <si>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</si>
  <si>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</si>
  <si>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</si>
  <si>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</si>
  <si>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</si>
  <si>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</si>
  <si>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</si>
  <si>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</si>
  <si>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</si>
  <si>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</si>
  <si>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</si>
  <si>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</si>
  <si>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</si>
  <si>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</si>
  <si>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</si>
  <si>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</si>
  <si>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</si>
  <si>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</si>
  <si>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</si>
  <si>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</si>
  <si>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</si>
  <si>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</si>
  <si>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</si>
  <si>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</si>
  <si>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</si>
  <si>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</si>
  <si>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</si>
  <si>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</si>
  <si>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</si>
  <si>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</si>
  <si>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</si>
  <si>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</si>
  <si>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</si>
  <si>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</si>
  <si>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</si>
  <si>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</si>
  <si>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</si>
  <si>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</si>
  <si>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</si>
  <si>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</si>
  <si>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</si>
  <si>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</si>
  <si>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</si>
  <si>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</si>
  <si>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</si>
  <si>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</si>
  <si>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</si>
  <si>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</si>
  <si>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</si>
  <si>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</si>
  <si>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</si>
  <si>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</si>
  <si>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</si>
  <si>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</si>
  <si>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</si>
  <si>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</si>
  <si>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</si>
  <si>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</si>
  <si>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</si>
  <si>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</si>
  <si>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</si>
  <si>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</si>
  <si>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</si>
  <si>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</si>
  <si>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</si>
  <si>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</si>
  <si>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</si>
  <si>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</si>
  <si>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</si>
  <si>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</si>
  <si>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</si>
  <si>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</si>
  <si>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</si>
  <si>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</si>
  <si>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</si>
  <si>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</si>
  <si>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</si>
  <si>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</si>
  <si>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</si>
  <si>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</si>
  <si>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</si>
  <si>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</si>
  <si>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</si>
  <si>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</si>
  <si>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</si>
  <si>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</si>
  <si>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</si>
  <si>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</si>
  <si>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</si>
  <si>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</si>
  <si>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</si>
  <si>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</si>
  <si>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</si>
  <si>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</si>
  <si>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</si>
  <si>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</si>
  <si>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</si>
  <si>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</si>
  <si>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</si>
  <si>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</si>
  <si>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</si>
  <si>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</si>
  <si>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</si>
  <si>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</si>
  <si>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</si>
  <si>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</si>
  <si>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</si>
  <si>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</si>
  <si>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</si>
  <si>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</si>
  <si>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</si>
  <si>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</si>
  <si>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</si>
  <si>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</si>
  <si>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</si>
  <si>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</si>
  <si>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</si>
  <si>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</si>
  <si>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</si>
  <si>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</si>
  <si>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</si>
  <si>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</si>
  <si>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</si>
  <si>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</si>
  <si>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</si>
  <si>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</si>
  <si>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</si>
  <si>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</si>
  <si>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</si>
  <si>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</si>
  <si>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</si>
  <si>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</si>
  <si>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</si>
  <si>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</si>
  <si>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</si>
  <si>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</si>
  <si>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</si>
  <si>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</si>
  <si>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</si>
  <si>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</si>
  <si>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</si>
  <si>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</si>
  <si>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</si>
  <si>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</si>
  <si>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</si>
  <si>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</si>
  <si>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</si>
  <si>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</si>
  <si>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</si>
  <si>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</si>
  <si>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</si>
  <si>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</si>
  <si>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</si>
  <si>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</si>
  <si>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</si>
  <si>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</si>
  <si>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</si>
  <si>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</si>
  <si>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</si>
  <si>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</si>
  <si>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</si>
  <si>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</si>
  <si>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</si>
  <si>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</si>
  <si>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</si>
  <si>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</si>
  <si>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</si>
  <si>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</si>
  <si>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</si>
  <si>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</si>
  <si>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</si>
  <si>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</si>
  <si>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</si>
  <si>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</si>
  <si>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</si>
  <si>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</si>
  <si>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</si>
  <si>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</si>
  <si>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</si>
  <si>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</si>
  <si>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</si>
  <si>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</si>
  <si>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</si>
  <si>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</si>
  <si>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</si>
  <si>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</si>
  <si>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</si>
  <si>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</si>
  <si>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</si>
  <si>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</si>
  <si>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</si>
  <si>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</si>
  <si>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</si>
  <si>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</si>
  <si>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</si>
  <si>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</si>
  <si>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</si>
  <si>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</si>
  <si>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</si>
  <si>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</si>
  <si>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</si>
  <si>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</si>
  <si>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</si>
  <si>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</si>
  <si>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</si>
  <si>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</si>
  <si>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</si>
  <si>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</si>
  <si>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</si>
  <si>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</si>
  <si>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</si>
  <si>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</si>
  <si>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</si>
  <si>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</si>
  <si>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</si>
  <si>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</si>
  <si>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</si>
  <si>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</si>
  <si>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</si>
  <si>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</si>
  <si>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</si>
  <si>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</si>
  <si>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</si>
  <si>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</si>
  <si>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</si>
  <si>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</si>
  <si>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</si>
  <si>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</si>
  <si>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</si>
  <si>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</si>
  <si>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</si>
  <si>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</si>
  <si>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</si>
  <si>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</si>
  <si>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</si>
  <si>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</si>
  <si>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</si>
  <si>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</si>
  <si>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</si>
  <si>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</si>
  <si>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</si>
  <si>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</si>
  <si>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</si>
  <si>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</si>
  <si>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</si>
  <si>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</si>
  <si>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</si>
  <si>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</si>
  <si>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</si>
  <si>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</si>
  <si>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</si>
  <si>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</si>
  <si>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</si>
  <si>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</si>
  <si>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</si>
  <si>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</si>
  <si>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</si>
  <si>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</si>
  <si>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</si>
  <si>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</si>
  <si>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</si>
  <si>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</si>
  <si>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</si>
  <si>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</si>
  <si>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</si>
  <si>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</si>
  <si>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</si>
  <si>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</si>
  <si>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</si>
  <si>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</si>
  <si>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</si>
  <si>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</si>
  <si>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</si>
  <si>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</si>
  <si>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</si>
  <si>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</si>
  <si>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</si>
  <si>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</si>
  <si>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</si>
  <si>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</si>
  <si>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</si>
  <si>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</si>
  <si>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</si>
  <si>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</si>
  <si>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</si>
  <si>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</si>
  <si>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</si>
  <si>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</si>
  <si>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</si>
  <si>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</si>
  <si>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</si>
  <si>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</si>
  <si>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</si>
  <si>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</si>
  <si>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</si>
  <si>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</si>
  <si>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</si>
  <si>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</si>
  <si>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</si>
  <si>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</si>
  <si>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</si>
  <si>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</si>
  <si>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</si>
  <si>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</si>
  <si>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</si>
  <si>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</si>
  <si>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</si>
  <si>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</si>
  <si>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</si>
  <si>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</si>
  <si>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</si>
  <si>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</si>
  <si>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</si>
  <si>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</si>
  <si>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</si>
  <si>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</si>
  <si>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</si>
  <si>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</si>
  <si>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</si>
  <si>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</si>
  <si>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</si>
  <si>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</si>
  <si>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</si>
  <si>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</si>
  <si>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</si>
  <si>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</si>
  <si>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</si>
  <si>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</si>
  <si>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</si>
  <si>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</si>
  <si>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</si>
  <si>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</si>
  <si>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</si>
  <si>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</si>
  <si>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</si>
  <si>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</si>
  <si>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</si>
  <si>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</si>
  <si>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</si>
  <si>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</si>
  <si>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</si>
  <si>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</si>
  <si>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</si>
  <si>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</si>
  <si>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</si>
  <si>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</si>
  <si>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</si>
  <si>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</si>
  <si>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</si>
  <si>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</si>
  <si>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</si>
  <si>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</si>
  <si>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</si>
  <si>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</si>
  <si>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</si>
  <si>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</si>
  <si>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</si>
  <si>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</si>
  <si>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</si>
  <si>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</si>
  <si>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</si>
  <si>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</si>
  <si>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</si>
  <si>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</si>
  <si>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</si>
  <si>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</si>
  <si>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</si>
  <si>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</si>
  <si>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</si>
  <si>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</si>
  <si>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</si>
  <si>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</si>
  <si>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</si>
  <si>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</si>
  <si>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</si>
  <si>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</si>
  <si>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</si>
  <si>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</si>
  <si>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</si>
  <si>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</si>
  <si>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</si>
  <si>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</si>
  <si>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</si>
  <si>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</si>
  <si>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</si>
  <si>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</si>
  <si>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</si>
  <si>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</si>
  <si>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</si>
  <si>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</si>
  <si>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</si>
  <si>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</si>
  <si>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</si>
  <si>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</si>
  <si>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</si>
  <si>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</si>
  <si>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</si>
  <si>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</si>
  <si>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</si>
  <si>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</si>
  <si>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</si>
  <si>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</si>
  <si>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</si>
  <si>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</si>
  <si>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</si>
  <si>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</si>
  <si>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</si>
  <si>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</si>
  <si>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</si>
  <si>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</si>
  <si>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</si>
  <si>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</si>
  <si>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</si>
  <si>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</si>
  <si>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</si>
  <si>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</si>
  <si>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</si>
  <si>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</si>
  <si>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</si>
  <si>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</si>
  <si>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</si>
  <si>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</si>
  <si>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</si>
  <si>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</si>
  <si>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</si>
  <si>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</si>
  <si>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</si>
  <si>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</si>
  <si>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</si>
  <si>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</si>
  <si>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</si>
  <si>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</si>
  <si>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</si>
  <si>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</si>
  <si>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</si>
  <si>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</si>
  <si>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</si>
  <si>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</si>
  <si>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</si>
  <si>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</si>
  <si>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</si>
  <si>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</si>
  <si>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</si>
  <si>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</si>
  <si>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</si>
  <si>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</si>
  <si>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</si>
  <si>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</si>
  <si>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</si>
  <si>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</si>
  <si>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</si>
  <si>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</si>
  <si>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</si>
  <si>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</si>
  <si>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</si>
  <si>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</si>
  <si>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</si>
  <si>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</si>
  <si>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</si>
  <si>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</si>
  <si>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</si>
  <si>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</si>
  <si>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</si>
  <si>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</si>
  <si>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</si>
  <si>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</si>
  <si>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</si>
  <si>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</si>
  <si>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</si>
  <si>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</si>
  <si>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</si>
  <si>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</si>
  <si>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</si>
  <si>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</si>
  <si>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</si>
  <si>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</si>
  <si>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</si>
  <si>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</si>
  <si>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</si>
  <si>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</si>
  <si>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</si>
  <si>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</si>
  <si>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</si>
  <si>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</si>
  <si>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</si>
  <si>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</si>
  <si>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</si>
  <si>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</si>
  <si>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</si>
  <si>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</si>
  <si>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</si>
  <si>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</si>
  <si>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</si>
  <si>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</si>
  <si>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</si>
  <si>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</si>
  <si>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</si>
  <si>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</si>
  <si>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</si>
  <si>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</si>
  <si>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</si>
  <si>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</si>
  <si>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</si>
  <si>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</si>
  <si>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</si>
  <si>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</si>
  <si>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</si>
  <si>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</si>
  <si>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</si>
  <si>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</si>
  <si>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</si>
  <si>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</si>
  <si>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</si>
  <si>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</si>
  <si>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</si>
  <si>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</si>
  <si>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</si>
  <si>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</si>
  <si>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</si>
  <si>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</si>
  <si>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</si>
  <si>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</si>
  <si>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</si>
  <si>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</si>
  <si>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</si>
  <si>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</si>
  <si>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</si>
  <si>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</si>
  <si>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</si>
  <si>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</si>
  <si>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</si>
  <si>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</si>
  <si>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</si>
  <si>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</si>
  <si>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</si>
  <si>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</si>
  <si>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</si>
  <si>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</si>
  <si>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</si>
  <si>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</si>
  <si>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</si>
  <si>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</si>
  <si>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</si>
  <si>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</si>
  <si>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</si>
  <si>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</si>
  <si>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</si>
  <si>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</si>
  <si>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</si>
  <si>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</si>
  <si>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</si>
  <si>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</si>
  <si>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</si>
  <si>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</si>
  <si>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</si>
  <si>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</si>
  <si>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</si>
  <si>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</si>
  <si>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</si>
  <si>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</si>
  <si>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</si>
  <si>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</si>
  <si>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</si>
  <si>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</si>
  <si>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</si>
  <si>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</si>
  <si>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</si>
  <si>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</si>
  <si>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</si>
  <si>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</si>
  <si>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</si>
  <si>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</si>
  <si>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</si>
  <si>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</si>
  <si>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</si>
  <si>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</si>
  <si>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</si>
  <si>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</si>
  <si>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</si>
  <si>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</si>
  <si>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</si>
  <si>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</si>
  <si>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</si>
  <si>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</si>
  <si>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</si>
  <si>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</si>
  <si>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</si>
  <si>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</si>
  <si>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</si>
  <si>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</si>
  <si>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</si>
  <si>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</si>
  <si>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</si>
  <si>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</si>
  <si>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</si>
  <si>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</si>
  <si>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</si>
  <si>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</si>
  <si>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</si>
  <si>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</si>
  <si>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</si>
  <si>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</si>
  <si>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</si>
  <si>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</si>
  <si>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</si>
  <si>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</si>
  <si>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</si>
  <si>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</si>
  <si>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</si>
  <si>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</si>
  <si>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</si>
  <si>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</si>
  <si>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</si>
  <si>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</si>
  <si>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</si>
  <si>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</si>
  <si>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</si>
  <si>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</si>
  <si>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</si>
  <si>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</si>
  <si>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</si>
  <si>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</si>
  <si>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</si>
  <si>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</si>
  <si>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</si>
  <si>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</si>
  <si>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</si>
  <si>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</si>
  <si>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</si>
  <si>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</si>
  <si>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</si>
  <si>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</si>
  <si>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</si>
  <si>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</si>
  <si>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</si>
  <si>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</si>
  <si>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</si>
  <si>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</si>
  <si>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</si>
  <si>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</si>
  <si>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</si>
  <si>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</si>
  <si>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</si>
  <si>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</si>
  <si>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</si>
  <si>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</si>
  <si>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</si>
  <si>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</si>
  <si>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</si>
  <si>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</si>
  <si>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</si>
  <si>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</si>
  <si>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</si>
  <si>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</si>
  <si>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</si>
  <si>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</si>
  <si>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</si>
  <si>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</si>
  <si>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</si>
  <si>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</si>
  <si>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</si>
  <si>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</si>
  <si>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</si>
  <si>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</si>
  <si>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</si>
  <si>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</si>
  <si>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</si>
  <si>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</si>
  <si>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</si>
  <si>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</si>
  <si>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</si>
  <si>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</si>
  <si>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</si>
  <si>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</si>
  <si>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</si>
  <si>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</si>
  <si>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</si>
  <si>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</si>
  <si>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</si>
  <si>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</si>
  <si>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</si>
  <si>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</si>
  <si>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</si>
  <si>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</si>
  <si>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</si>
  <si>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</si>
  <si>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</si>
  <si>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</si>
  <si>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</si>
  <si>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</si>
  <si>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</si>
  <si>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</si>
  <si>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</si>
  <si>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</si>
  <si>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</si>
  <si>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</si>
  <si>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</si>
  <si>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</si>
  <si>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</si>
  <si>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</si>
  <si>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</si>
  <si>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</si>
  <si>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</si>
  <si>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</si>
  <si>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</si>
  <si>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</si>
  <si>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</si>
  <si>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</si>
  <si>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</si>
  <si>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</si>
  <si>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</si>
  <si>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</si>
  <si>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</si>
  <si>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</si>
  <si>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</si>
  <si>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</si>
  <si>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</si>
  <si>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</si>
  <si>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</si>
  <si>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</si>
  <si>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</si>
  <si>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</si>
  <si>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</si>
  <si>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</si>
  <si>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</si>
  <si>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</si>
  <si>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</si>
  <si>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</si>
  <si>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</si>
  <si>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</si>
  <si>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</si>
  <si>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</si>
  <si>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</si>
  <si>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</si>
  <si>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</si>
  <si>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</si>
  <si>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</si>
  <si>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</si>
  <si>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</si>
  <si>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</si>
  <si>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</si>
  <si>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</si>
  <si>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</si>
  <si>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</si>
  <si>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</si>
  <si>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</si>
  <si>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</si>
  <si>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</si>
  <si>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</si>
  <si>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</si>
  <si>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</si>
  <si>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</si>
  <si>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</si>
  <si>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</si>
  <si>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</si>
  <si>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</si>
  <si>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</si>
  <si>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</si>
  <si>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</si>
  <si>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</si>
  <si>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</si>
  <si>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</si>
  <si>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</si>
  <si>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</si>
  <si>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</si>
  <si>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</si>
  <si>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</si>
  <si>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</si>
  <si>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</si>
  <si>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</si>
  <si>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</si>
  <si>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</si>
  <si>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</si>
  <si>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</si>
  <si>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</si>
  <si>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</si>
  <si>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</si>
  <si>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</si>
  <si>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</si>
  <si>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</si>
  <si>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</si>
  <si>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</si>
  <si>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</si>
  <si>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</si>
  <si>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</si>
  <si>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</si>
  <si>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</si>
  <si>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</si>
  <si>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</si>
  <si>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</si>
  <si>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</si>
  <si>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</si>
  <si>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</si>
  <si>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</si>
  <si>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</si>
  <si>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</si>
  <si>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</si>
  <si>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</si>
  <si>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</si>
  <si>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</si>
  <si>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</si>
  <si>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</si>
  <si>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</si>
  <si>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</si>
  <si>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</si>
  <si>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</si>
  <si>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</si>
  <si>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</si>
  <si>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</si>
  <si>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</si>
  <si>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</si>
  <si>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</si>
  <si>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</si>
  <si>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</si>
  <si>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</si>
  <si>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</si>
  <si>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</si>
  <si>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</si>
  <si>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</si>
  <si>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</si>
  <si>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</si>
  <si>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</si>
  <si>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</si>
  <si>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</si>
  <si>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</si>
  <si>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</si>
  <si>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</si>
  <si>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</si>
  <si>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</si>
  <si>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</si>
  <si>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</si>
  <si>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</si>
  <si>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</si>
  <si>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</si>
  <si>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</si>
  <si>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</si>
  <si>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</si>
  <si>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</si>
  <si>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</si>
  <si>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</si>
  <si>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</si>
  <si>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</si>
  <si>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</si>
  <si>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</si>
  <si>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</si>
  <si>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</si>
  <si>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</si>
  <si>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</si>
  <si>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</si>
  <si>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</si>
  <si>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</si>
  <si>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</si>
  <si>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</si>
  <si>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</si>
  <si>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</si>
  <si>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</si>
  <si>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</si>
  <si>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</si>
  <si>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</si>
  <si>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</si>
  <si>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</si>
  <si>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</si>
  <si>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</si>
  <si>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</si>
  <si>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</si>
  <si>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</si>
  <si>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</si>
  <si>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</si>
  <si>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</si>
  <si>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</si>
  <si>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</si>
  <si>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</si>
  <si>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</si>
  <si>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</si>
  <si>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</si>
  <si>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</si>
  <si>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</si>
  <si>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</si>
  <si>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</si>
  <si>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</si>
  <si>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</si>
  <si>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</si>
  <si>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</si>
  <si>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</si>
  <si>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</si>
  <si>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</si>
  <si>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</si>
  <si>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</si>
  <si>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</si>
  <si>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</si>
  <si>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</si>
  <si>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</si>
  <si>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</si>
  <si>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</si>
  <si>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</si>
  <si>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</si>
  <si>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</si>
  <si>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</si>
  <si>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</si>
  <si>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</si>
  <si>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</si>
  <si>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</si>
  <si>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</si>
  <si>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</si>
  <si>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</si>
  <si>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</si>
  <si>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</si>
  <si>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</si>
  <si>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</si>
  <si>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</si>
  <si>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</si>
  <si>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</si>
  <si>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</si>
  <si>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</si>
  <si>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</si>
  <si>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</si>
  <si>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</si>
  <si>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</si>
  <si>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</si>
  <si>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</si>
  <si>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</si>
  <si>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</si>
  <si>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</si>
  <si>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</si>
  <si>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</si>
  <si>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</si>
  <si>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</si>
  <si>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</si>
  <si>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</si>
  <si>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</si>
  <si>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</si>
  <si>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</si>
  <si>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</si>
  <si>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</si>
  <si>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</si>
  <si>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</si>
  <si>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</si>
  <si>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</si>
  <si>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</si>
  <si>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</si>
  <si>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</si>
  <si>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</si>
  <si>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</si>
  <si>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</si>
  <si>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</si>
  <si>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</si>
  <si>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</si>
  <si>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</si>
  <si>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</si>
  <si>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</si>
  <si>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</si>
  <si>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</si>
  <si>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</si>
  <si>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</si>
  <si>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</si>
  <si>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</si>
  <si>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</si>
  <si>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</si>
  <si>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</si>
  <si>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</si>
  <si>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</si>
  <si>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</si>
  <si>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</si>
  <si>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</si>
  <si>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</si>
  <si>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</si>
  <si>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</si>
  <si>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</si>
  <si>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</si>
  <si>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</si>
  <si>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</si>
  <si>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</si>
  <si>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</si>
  <si>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</si>
  <si>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</si>
  <si>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</si>
  <si>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</si>
  <si>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</si>
  <si>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</si>
  <si>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</si>
  <si>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</si>
  <si>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</si>
  <si>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</si>
  <si>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</si>
  <si>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</si>
  <si>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</si>
  <si>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</si>
  <si>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</si>
  <si>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</si>
  <si>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</si>
  <si>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</si>
  <si>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</si>
  <si>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</si>
  <si>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</si>
  <si>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</si>
  <si>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</si>
  <si>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</si>
  <si>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</si>
  <si>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</si>
  <si>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</si>
  <si>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</si>
  <si>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</si>
  <si>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</si>
  <si>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</si>
  <si>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</si>
  <si>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</si>
  <si>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</si>
  <si>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</si>
  <si>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</si>
  <si>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</si>
  <si>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</si>
  <si>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</si>
  <si>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</si>
  <si>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</si>
  <si>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</si>
  <si>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</si>
  <si>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</si>
  <si>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</si>
  <si>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</si>
  <si>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</si>
  <si>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</si>
  <si>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</si>
  <si>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</si>
  <si>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</si>
  <si>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</si>
  <si>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</si>
  <si>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</si>
  <si>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</si>
  <si>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</si>
  <si>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</si>
  <si>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</si>
  <si>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</si>
  <si>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</si>
  <si>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</si>
  <si>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</si>
  <si>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</si>
  <si>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</si>
  <si>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</si>
  <si>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</si>
  <si>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</si>
  <si>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</si>
  <si>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</si>
  <si>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</si>
  <si>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</si>
  <si>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</si>
  <si>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</si>
  <si>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</si>
  <si>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</si>
  <si>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</si>
  <si>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</si>
  <si>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</si>
  <si>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</si>
  <si>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</si>
  <si>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</si>
  <si>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</si>
  <si>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</si>
  <si>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</si>
  <si>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</si>
  <si>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</si>
  <si>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</si>
  <si>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</si>
  <si>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</si>
  <si>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</si>
  <si>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</si>
  <si>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</si>
  <si>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</si>
  <si>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</si>
  <si>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</si>
  <si>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</si>
  <si>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</si>
  <si>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</si>
  <si>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</si>
  <si>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</si>
  <si>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</si>
  <si>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</si>
  <si>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</si>
  <si>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</si>
  <si>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</si>
  <si>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</si>
  <si>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</si>
  <si>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</si>
  <si>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</si>
  <si>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</si>
  <si>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</si>
  <si>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</si>
  <si>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</si>
  <si>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</si>
  <si>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</si>
  <si>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</si>
  <si>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</si>
  <si>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</si>
  <si>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</si>
  <si>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</si>
  <si>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</si>
  <si>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</si>
  <si>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</si>
  <si>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</si>
  <si>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</si>
  <si>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</si>
  <si>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</si>
  <si>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</si>
  <si>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</si>
  <si>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</si>
  <si>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</si>
  <si>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</si>
  <si>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</si>
  <si>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</si>
  <si>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</si>
  <si>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</si>
  <si>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</si>
  <si>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</si>
  <si>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</si>
  <si>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</si>
  <si>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</si>
  <si>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</si>
  <si>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</si>
  <si>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</si>
  <si>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</si>
  <si>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</si>
  <si>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</si>
  <si>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</si>
  <si>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</si>
  <si>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</si>
  <si>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</si>
  <si>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</si>
  <si>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</si>
  <si>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</si>
  <si>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</si>
  <si>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</si>
  <si>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</si>
  <si>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</si>
  <si>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</si>
  <si>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</si>
  <si>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</si>
  <si>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</si>
  <si>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</si>
  <si>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</si>
  <si>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</si>
  <si>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</si>
  <si>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</si>
  <si>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</si>
  <si>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</si>
  <si>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</si>
  <si>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</si>
  <si>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</si>
  <si>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</si>
  <si>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</si>
  <si>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</si>
  <si>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</si>
  <si>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</si>
  <si>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</si>
  <si>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</si>
  <si>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</si>
  <si>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</si>
  <si>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</si>
  <si>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</si>
  <si>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</si>
  <si>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</si>
  <si>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</si>
  <si>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</si>
  <si>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</si>
  <si>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</si>
  <si>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</si>
  <si>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</si>
  <si>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</si>
  <si>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</si>
  <si>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</si>
  <si>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</si>
  <si>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</si>
  <si>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</si>
  <si>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</si>
  <si>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</si>
  <si>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</si>
  <si>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</si>
  <si>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</si>
  <si>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</si>
  <si>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</si>
  <si>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</si>
  <si>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</si>
  <si>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</si>
  <si>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</si>
  <si>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</si>
  <si>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</si>
  <si>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</si>
  <si>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</si>
  <si>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</si>
  <si>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</si>
  <si>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</si>
  <si>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</si>
  <si>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</si>
  <si>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</si>
  <si>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</si>
  <si>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</si>
  <si>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</si>
  <si>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</si>
  <si>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</si>
  <si>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</si>
  <si>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</si>
  <si>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</si>
  <si>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</si>
  <si>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</si>
  <si>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</si>
  <si>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</si>
  <si>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</si>
  <si>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</si>
  <si>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</si>
  <si>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</si>
  <si>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</si>
  <si>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</si>
  <si>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</si>
  <si>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</si>
  <si>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</si>
  <si>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</si>
  <si>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</si>
  <si>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</si>
  <si>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</si>
  <si>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</si>
  <si>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</si>
  <si>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</si>
  <si>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</si>
  <si>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</si>
  <si>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</si>
  <si>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</si>
  <si>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</si>
  <si>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</si>
  <si>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</si>
  <si>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</si>
  <si>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</si>
  <si>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</si>
  <si>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</si>
  <si>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</si>
  <si>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</si>
  <si>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</si>
  <si>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</si>
  <si>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</si>
  <si>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</si>
  <si>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</si>
  <si>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</si>
  <si>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</si>
  <si>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</si>
  <si>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</si>
  <si>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</si>
  <si>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</si>
  <si>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</si>
  <si>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</si>
  <si>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</si>
  <si>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</si>
  <si>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</si>
  <si>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</si>
  <si>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</si>
  <si>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</si>
  <si>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</si>
  <si>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</si>
  <si>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</si>
  <si>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</si>
  <si>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</si>
  <si>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</si>
  <si>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</si>
  <si>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</si>
  <si>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</si>
  <si>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</si>
  <si>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</si>
  <si>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</si>
  <si>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</si>
  <si>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</si>
  <si>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</si>
  <si>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</si>
  <si>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</si>
  <si>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</si>
  <si>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</si>
  <si>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</si>
  <si>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</si>
  <si>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</si>
  <si>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</si>
  <si>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</si>
  <si>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</si>
  <si>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</si>
  <si>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</si>
  <si>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</si>
  <si>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</si>
  <si>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</si>
  <si>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</si>
  <si>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</si>
  <si>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</si>
  <si>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</si>
  <si>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</si>
  <si>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</si>
  <si>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</si>
  <si>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</si>
  <si>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</si>
  <si>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</si>
  <si>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</si>
  <si>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</si>
  <si>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</si>
  <si>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</si>
  <si>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</si>
  <si>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</si>
  <si>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</si>
  <si>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</si>
  <si>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</si>
  <si>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</si>
  <si>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</si>
  <si>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</si>
  <si>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</si>
  <si>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</si>
  <si>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</si>
  <si>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</si>
  <si>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</si>
  <si>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</si>
  <si>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</si>
  <si>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</si>
  <si>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</si>
  <si>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</si>
  <si>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</si>
  <si>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</si>
  <si>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</si>
  <si>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</si>
  <si>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</si>
  <si>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</si>
  <si>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</si>
  <si>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</si>
  <si>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</si>
  <si>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</si>
  <si>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</si>
  <si>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</si>
  <si>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</si>
  <si>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</si>
  <si>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</si>
  <si>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</si>
  <si>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</si>
  <si>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</si>
  <si>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</si>
  <si>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</si>
  <si>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</si>
  <si>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</si>
  <si>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</si>
  <si>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</si>
  <si>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</si>
  <si>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</si>
  <si>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</si>
  <si>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</si>
  <si>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</si>
  <si>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</si>
  <si>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</si>
  <si>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</si>
  <si>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</si>
  <si>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</si>
  <si>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</si>
  <si>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</si>
  <si>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</si>
  <si>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</si>
  <si>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</si>
  <si>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</si>
  <si>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</si>
  <si>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</si>
  <si>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</si>
  <si>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</si>
  <si>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</si>
  <si>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</si>
  <si>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</si>
  <si>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</si>
  <si>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</si>
  <si>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</si>
  <si>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</si>
  <si>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</si>
  <si>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</si>
  <si>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</si>
  <si>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</si>
  <si>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</si>
  <si>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</si>
  <si>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</si>
  <si>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</si>
  <si>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</si>
  <si>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</si>
  <si>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</si>
  <si>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</si>
  <si>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</si>
  <si>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</si>
  <si>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</si>
  <si>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</si>
  <si>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</si>
  <si>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</si>
  <si>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</si>
  <si>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</si>
  <si>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</si>
  <si>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</si>
  <si>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</si>
  <si>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</si>
  <si>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</si>
  <si>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</si>
  <si>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</si>
  <si>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</si>
  <si>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</si>
  <si>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</si>
  <si>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</si>
  <si>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</si>
  <si>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</si>
  <si>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</si>
  <si>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</si>
  <si>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</si>
  <si>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</si>
  <si>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</si>
  <si>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</si>
  <si>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</si>
  <si>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</si>
  <si>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</si>
  <si>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</si>
  <si>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</si>
  <si>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</si>
  <si>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</si>
  <si>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</si>
  <si>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</si>
  <si>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</si>
  <si>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</si>
  <si>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</si>
  <si>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</si>
  <si>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</si>
  <si>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</si>
  <si>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</si>
  <si>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</si>
  <si>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</si>
  <si>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</si>
  <si>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</si>
  <si>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</si>
  <si>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</si>
  <si>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</si>
  <si>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</si>
  <si>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</si>
  <si>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</si>
  <si>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</si>
  <si>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</si>
  <si>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</si>
  <si>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</si>
  <si>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</si>
  <si>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</si>
  <si>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</si>
  <si>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</si>
  <si>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</si>
  <si>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</si>
  <si>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</si>
  <si>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</si>
  <si>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</si>
  <si>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</si>
  <si>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</si>
  <si>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</si>
  <si>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</si>
  <si>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</si>
  <si>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</si>
  <si>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</si>
  <si>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</si>
  <si>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</si>
  <si>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</si>
  <si>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</si>
  <si>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</si>
  <si>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</si>
  <si>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</si>
  <si>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</si>
  <si>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</si>
  <si>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</si>
  <si>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</si>
  <si>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</si>
  <si>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</si>
  <si>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</si>
  <si>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</si>
  <si>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</si>
  <si>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</si>
  <si>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</si>
  <si>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</si>
  <si>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</si>
  <si>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</si>
  <si>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</si>
  <si>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</si>
  <si>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</si>
  <si>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</si>
  <si>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</si>
  <si>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</si>
  <si>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</si>
  <si>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</si>
  <si>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</si>
  <si>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</si>
  <si>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</si>
  <si>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</si>
  <si>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</si>
  <si>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</si>
  <si>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</si>
  <si>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</si>
  <si>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</si>
  <si>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</si>
  <si>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</si>
  <si>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</si>
  <si>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</si>
  <si>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</si>
  <si>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</si>
  <si>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</si>
  <si>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</si>
  <si>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</si>
  <si>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</si>
  <si>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</si>
  <si>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</si>
  <si>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</si>
  <si>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</si>
  <si>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</si>
  <si>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</si>
  <si>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</si>
  <si>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</si>
  <si>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</si>
  <si>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</si>
  <si>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</si>
  <si>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</si>
  <si>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</si>
  <si>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</si>
  <si>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</si>
  <si>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</si>
  <si>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</si>
  <si>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</si>
  <si>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</si>
  <si>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</si>
  <si>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</si>
  <si>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</si>
  <si>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</si>
  <si>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</si>
  <si>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</si>
  <si>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</si>
  <si>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</si>
  <si>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</si>
  <si>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</si>
  <si>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</si>
  <si>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</si>
  <si>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</si>
  <si>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</si>
  <si>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</si>
  <si>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</si>
  <si>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</si>
  <si>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</si>
  <si>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</si>
  <si>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</si>
  <si>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</si>
  <si>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</si>
  <si>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</si>
  <si>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</si>
  <si>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</si>
  <si>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</si>
  <si>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</si>
  <si>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</si>
  <si>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</si>
  <si>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</si>
  <si>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</si>
  <si>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</si>
  <si>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</si>
  <si>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</si>
  <si>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</si>
  <si>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</si>
  <si>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</si>
  <si>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</si>
  <si>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</si>
  <si>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</si>
  <si>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</si>
  <si>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</si>
  <si>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</si>
  <si>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</si>
  <si>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</si>
  <si>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</si>
  <si>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</si>
  <si>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</si>
  <si>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</si>
  <si>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</si>
  <si>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</si>
  <si>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</si>
  <si>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</si>
  <si>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</si>
  <si>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</si>
  <si>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</si>
  <si>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</si>
  <si>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</si>
  <si>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</si>
  <si>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</si>
  <si>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</si>
  <si>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</si>
  <si>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</si>
  <si>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</si>
  <si>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</si>
  <si>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</si>
  <si>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</si>
  <si>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</si>
  <si>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</si>
  <si>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</si>
  <si>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</si>
  <si>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</si>
  <si>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</si>
  <si>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</si>
  <si>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</si>
  <si>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</si>
  <si>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</si>
  <si>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</si>
  <si>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</si>
  <si>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</si>
  <si>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</si>
  <si>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</si>
  <si>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</si>
  <si>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</si>
  <si>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</si>
  <si>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</si>
  <si>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</si>
  <si>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</si>
  <si>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</si>
  <si>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</si>
  <si>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</si>
  <si>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</si>
  <si>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</si>
  <si>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</si>
  <si>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</si>
  <si>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</si>
  <si>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</si>
  <si>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</si>
  <si>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</si>
  <si>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</si>
  <si>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</si>
  <si>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</si>
  <si>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</si>
  <si>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</si>
  <si>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</si>
  <si>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</si>
  <si>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</si>
  <si>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</si>
  <si>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</si>
  <si>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</si>
  <si>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</si>
  <si>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</si>
  <si>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</si>
  <si>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</si>
  <si>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</si>
  <si>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</si>
  <si>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</si>
  <si>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</si>
  <si>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</si>
  <si>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</si>
  <si>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</si>
  <si>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</si>
  <si>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</si>
  <si>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</si>
  <si>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</si>
  <si>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</si>
  <si>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</si>
  <si>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</si>
  <si>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</si>
  <si>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</si>
  <si>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</si>
  <si>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</si>
  <si>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</si>
  <si>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</si>
  <si>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</si>
  <si>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</si>
  <si>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</si>
  <si>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</si>
  <si>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</si>
  <si>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</si>
  <si>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</si>
  <si>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</si>
  <si>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</si>
  <si>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</si>
  <si>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</si>
  <si>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</si>
  <si>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</si>
  <si>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</si>
  <si>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</si>
  <si>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</si>
  <si>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</si>
  <si>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</si>
  <si>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</si>
  <si>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</si>
  <si>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</si>
  <si>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</si>
  <si>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</si>
  <si>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</si>
  <si>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</si>
  <si>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</si>
  <si>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</si>
  <si>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</si>
  <si>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</si>
  <si>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</si>
  <si>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</si>
  <si>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</si>
  <si>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</si>
  <si>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</si>
  <si>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</si>
  <si>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</si>
  <si>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</si>
  <si>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</si>
  <si>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</si>
  <si>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</si>
  <si>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</si>
  <si>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</si>
  <si>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</si>
  <si>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</si>
  <si>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</si>
  <si>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</si>
  <si>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</si>
  <si>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</si>
  <si>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</si>
  <si>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</si>
  <si>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</si>
  <si>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</si>
  <si>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</si>
  <si>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</si>
  <si>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</si>
  <si>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</si>
  <si>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</si>
  <si>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</si>
  <si>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</si>
  <si>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</si>
  <si>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</si>
  <si>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</si>
  <si>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</si>
  <si>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</si>
  <si>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</si>
  <si>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</si>
  <si>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</si>
  <si>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</si>
  <si>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</si>
  <si>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</si>
  <si>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</si>
  <si>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</si>
  <si>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</si>
  <si>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</si>
  <si>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</si>
  <si>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</si>
  <si>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</si>
  <si>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</si>
  <si>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</si>
  <si>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</si>
  <si>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</si>
  <si>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</si>
  <si>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</si>
  <si>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</si>
  <si>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</si>
  <si>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</si>
  <si>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</si>
  <si>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</si>
  <si>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</si>
  <si>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</si>
  <si>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</si>
  <si>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</si>
  <si>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</si>
  <si>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</si>
  <si>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</si>
  <si>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</si>
  <si>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</si>
  <si>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</si>
  <si>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</si>
  <si>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</si>
  <si>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</si>
  <si>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</si>
  <si>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</si>
  <si>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</si>
  <si>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</si>
  <si>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</si>
  <si>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</si>
  <si>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</si>
  <si>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</si>
  <si>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</si>
  <si>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</si>
  <si>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</si>
  <si>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</si>
  <si>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</si>
  <si>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</si>
  <si>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</si>
  <si>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</si>
  <si>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</si>
  <si>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</si>
  <si>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</si>
  <si>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</si>
  <si>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</si>
  <si>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</si>
  <si>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</si>
  <si>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</si>
  <si>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</si>
  <si>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</si>
  <si>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</si>
  <si>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</si>
  <si>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</si>
  <si>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</si>
  <si>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</si>
  <si>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</si>
  <si>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</si>
  <si>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</si>
  <si>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</si>
  <si>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</si>
  <si>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</si>
  <si>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</si>
  <si>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</si>
  <si>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</si>
  <si>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</si>
  <si>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</si>
  <si>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</si>
  <si>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</si>
  <si>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</si>
  <si>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</si>
  <si>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</si>
  <si>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</si>
  <si>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</si>
  <si>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</si>
  <si>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</si>
  <si>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</si>
  <si>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</si>
  <si>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</si>
  <si>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</si>
  <si>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</si>
  <si>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</si>
  <si>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</si>
  <si>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</si>
  <si>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</si>
  <si>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</si>
  <si>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</si>
  <si>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</si>
  <si>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</si>
  <si>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</si>
  <si>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</si>
  <si>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</si>
  <si>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</si>
  <si>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</si>
  <si>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</si>
  <si>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</si>
  <si>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</si>
  <si>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</si>
  <si>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</si>
  <si>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</si>
  <si>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</si>
  <si>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</si>
  <si>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</si>
  <si>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</si>
  <si>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</si>
  <si>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</si>
  <si>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</si>
  <si>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</si>
  <si>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</si>
  <si>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</si>
  <si>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</si>
  <si>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</si>
  <si>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</si>
  <si>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</si>
  <si>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</si>
  <si>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</si>
  <si>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</si>
  <si>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</si>
  <si>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</si>
  <si>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</si>
  <si>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</si>
  <si>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</si>
  <si>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</si>
  <si>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</si>
  <si>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</si>
  <si>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</si>
  <si>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</si>
  <si>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</si>
  <si>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</si>
  <si>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</si>
  <si>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</si>
  <si>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</si>
  <si>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</si>
  <si>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</si>
  <si>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</si>
  <si>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</si>
  <si>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</si>
  <si>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</si>
  <si>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</si>
  <si>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</si>
  <si>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</si>
  <si>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</si>
  <si>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</si>
  <si>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</si>
  <si>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</si>
  <si>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</si>
  <si>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</si>
  <si>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</si>
  <si>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</si>
  <si>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</si>
  <si>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</si>
  <si>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</si>
  <si>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</si>
  <si>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</si>
  <si>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</si>
  <si>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</si>
  <si>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</si>
  <si>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</si>
  <si>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</si>
  <si>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</si>
  <si>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</si>
  <si>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</si>
  <si>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</si>
  <si>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</si>
  <si>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</si>
  <si>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</si>
  <si>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</si>
  <si>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</si>
  <si>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</si>
  <si>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</si>
  <si>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</si>
  <si>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</si>
  <si>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</si>
  <si>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</si>
  <si>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</si>
  <si>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</si>
  <si>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</si>
  <si>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</si>
  <si>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</si>
  <si>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</si>
  <si>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</si>
  <si>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</si>
  <si>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</si>
  <si>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</si>
  <si>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</si>
  <si>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</si>
  <si>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</si>
  <si>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</si>
  <si>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</si>
  <si>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</si>
  <si>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</si>
  <si>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</si>
  <si>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</si>
  <si>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</si>
  <si>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</si>
  <si>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</si>
  <si>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</si>
  <si>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</si>
  <si>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</si>
  <si>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</si>
  <si>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</si>
  <si>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</si>
  <si>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</si>
  <si>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</si>
  <si>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</si>
  <si>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</si>
  <si>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</si>
  <si>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</si>
  <si>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</si>
  <si>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</si>
  <si>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</si>
  <si>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</si>
  <si>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</si>
  <si>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</si>
  <si>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</si>
  <si>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</si>
  <si>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</si>
  <si>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</si>
  <si>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</si>
  <si>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</si>
  <si>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</si>
  <si>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</si>
  <si>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</si>
  <si>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</si>
  <si>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</si>
  <si>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</si>
  <si>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</si>
  <si>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</si>
  <si>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</si>
  <si>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</si>
  <si>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</si>
  <si>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</si>
  <si>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</si>
  <si>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</si>
  <si>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</si>
  <si>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</si>
  <si>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</si>
  <si>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</si>
  <si>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</si>
  <si>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</si>
  <si>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</si>
  <si>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</si>
  <si>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</si>
  <si>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</si>
  <si>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</si>
  <si>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</si>
  <si>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</si>
  <si>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</si>
  <si>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</si>
  <si>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</si>
  <si>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</si>
  <si>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</si>
  <si>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</si>
  <si>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</si>
  <si>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</si>
  <si>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</si>
  <si>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</si>
  <si>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</si>
  <si>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</si>
  <si>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</si>
  <si>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</si>
  <si>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</si>
  <si>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</si>
  <si>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</si>
  <si>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</si>
  <si>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</si>
  <si>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</si>
  <si>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</si>
  <si>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</si>
  <si>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</si>
  <si>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</si>
  <si>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</si>
  <si>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</si>
  <si>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</si>
  <si>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</si>
  <si>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</si>
  <si>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</si>
  <si>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</si>
  <si>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</si>
  <si>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</si>
  <si>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</si>
  <si>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</si>
  <si>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</si>
  <si>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</si>
  <si>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</si>
  <si>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</si>
  <si>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</si>
  <si>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</si>
  <si>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</si>
  <si>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</si>
  <si>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</si>
  <si>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</si>
  <si>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</si>
  <si>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</si>
  <si>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</si>
  <si>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</si>
  <si>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</si>
  <si>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</si>
  <si>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</si>
  <si>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</si>
  <si>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</si>
  <si>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</si>
  <si>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</si>
  <si>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</si>
  <si>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</si>
  <si>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</si>
  <si>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</si>
  <si>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</si>
  <si>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</si>
  <si>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</si>
  <si>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</si>
  <si>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</si>
  <si>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</si>
  <si>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</si>
  <si>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</si>
  <si>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</si>
  <si>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</si>
  <si>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</si>
  <si>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</si>
  <si>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</si>
  <si>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</si>
  <si>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</si>
  <si>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</si>
  <si>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</si>
  <si>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</si>
  <si>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</si>
  <si>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</si>
  <si>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</si>
  <si>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</si>
  <si>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</si>
  <si>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</si>
  <si>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</si>
  <si>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</si>
  <si>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</si>
  <si>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</si>
  <si>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</si>
  <si>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</si>
  <si>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</si>
  <si>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</si>
  <si>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</si>
  <si>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</si>
  <si>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</si>
  <si>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</si>
  <si>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</si>
  <si>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</si>
  <si>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</si>
  <si>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</si>
  <si>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</si>
  <si>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</si>
  <si>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</si>
  <si>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</si>
  <si>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</si>
  <si>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</si>
  <si>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</si>
  <si>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</si>
  <si>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</si>
  <si>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</si>
  <si>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</si>
  <si>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</si>
  <si>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</si>
  <si>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</si>
  <si>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</si>
  <si>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</si>
  <si>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</si>
  <si>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</si>
  <si>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</si>
  <si>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</si>
  <si>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</si>
  <si>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</si>
  <si>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</si>
  <si>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</si>
  <si>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</si>
  <si>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</si>
  <si>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</si>
  <si>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</si>
  <si>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</si>
  <si>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</si>
  <si>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</si>
  <si>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</si>
  <si>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</si>
  <si>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</si>
  <si>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</si>
  <si>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</si>
  <si>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</si>
  <si>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</si>
  <si>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</si>
  <si>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</si>
  <si>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</si>
  <si>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</si>
  <si>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</si>
  <si>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</si>
  <si>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</si>
  <si>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</si>
  <si>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</si>
  <si>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</si>
  <si>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</si>
  <si>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</si>
  <si>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</si>
  <si>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</si>
  <si>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</si>
  <si>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</si>
  <si>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</si>
  <si>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</si>
  <si>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</si>
  <si>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</si>
  <si>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</si>
  <si>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</si>
  <si>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</si>
  <si>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</si>
  <si>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</si>
  <si>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</si>
  <si>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</si>
  <si>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</si>
  <si>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</si>
  <si>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</si>
  <si>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</si>
  <si>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</si>
  <si>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</si>
  <si>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</si>
  <si>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</si>
  <si>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</si>
  <si>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</si>
  <si>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</si>
  <si>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</si>
  <si>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</si>
  <si>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</si>
  <si>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</si>
  <si>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</si>
  <si>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</si>
  <si>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</si>
  <si>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</si>
  <si>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</si>
  <si>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</si>
  <si>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</si>
  <si>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</si>
  <si>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</si>
  <si>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</si>
  <si>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</si>
  <si>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</si>
  <si>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</si>
  <si>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</si>
  <si>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</si>
  <si>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</si>
  <si>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</si>
  <si>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</si>
  <si>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</si>
  <si>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</si>
  <si>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</si>
  <si>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</si>
  <si>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</si>
  <si>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</si>
  <si>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</si>
  <si>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</si>
  <si>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</si>
  <si>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</si>
  <si>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</si>
  <si>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</si>
  <si>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</si>
  <si>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</si>
  <si>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</si>
  <si>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</si>
  <si>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</si>
  <si>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</si>
  <si>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</si>
  <si>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</si>
  <si>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</si>
  <si>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</si>
  <si>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</si>
  <si>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</si>
  <si>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</si>
  <si>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</si>
  <si>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</si>
  <si>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</si>
  <si>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</si>
  <si>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</si>
  <si>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</si>
  <si>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</si>
  <si>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</si>
  <si>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</si>
  <si>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</si>
  <si>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</si>
  <si>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</si>
  <si>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</si>
  <si>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</si>
  <si>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</si>
  <si>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</si>
  <si>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</si>
  <si>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</si>
  <si>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</si>
  <si>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</si>
  <si>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</si>
  <si>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</si>
  <si>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</si>
  <si>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</si>
  <si>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</si>
  <si>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</si>
  <si>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</si>
  <si>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</si>
  <si>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</si>
  <si>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</si>
  <si>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</si>
  <si>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</si>
  <si>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</si>
  <si>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</si>
  <si>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</si>
  <si>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</si>
  <si>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</si>
  <si>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</si>
  <si>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</si>
  <si>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</si>
  <si>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</si>
  <si>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</si>
  <si>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</si>
  <si>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</si>
  <si>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</si>
  <si>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</si>
  <si>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</si>
  <si>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</si>
  <si>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</si>
  <si>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</si>
  <si>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</si>
  <si>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</si>
  <si>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</si>
  <si>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</si>
  <si>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</si>
  <si>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</si>
  <si>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</si>
  <si>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</si>
  <si>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</si>
  <si>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</si>
  <si>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</si>
  <si>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</si>
  <si>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</si>
  <si>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</si>
  <si>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</si>
  <si>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</si>
  <si>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</si>
  <si>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</si>
  <si>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</si>
  <si>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</si>
  <si>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</si>
  <si>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</si>
  <si>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</si>
  <si>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</si>
  <si>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</si>
  <si>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</si>
  <si>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</si>
  <si>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</si>
  <si>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</si>
  <si>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</si>
  <si>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</si>
  <si>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</si>
  <si>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</si>
  <si>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</si>
  <si>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</si>
  <si>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</si>
  <si>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</si>
  <si>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</si>
  <si>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</si>
  <si>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</si>
  <si>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</si>
  <si>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</si>
  <si>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</si>
  <si>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</si>
  <si>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</si>
  <si>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</si>
  <si>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</si>
  <si>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</si>
  <si>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</si>
  <si>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</si>
  <si>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</si>
  <si>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</si>
  <si>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</si>
  <si>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</si>
  <si>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</si>
  <si>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</si>
  <si>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</si>
  <si>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</si>
  <si>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</si>
  <si>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</si>
  <si>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</si>
  <si>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</si>
  <si>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</si>
  <si>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</si>
  <si>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</si>
  <si>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</si>
  <si>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</si>
  <si>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</si>
  <si>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</si>
  <si>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</si>
  <si>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</si>
  <si>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</si>
  <si>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</si>
  <si>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</si>
  <si>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</si>
  <si>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</si>
  <si>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</si>
  <si>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</si>
  <si>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</si>
  <si>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</si>
  <si>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</si>
  <si>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</si>
  <si>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</si>
  <si>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</si>
  <si>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</si>
  <si>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</si>
  <si>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</si>
  <si>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</si>
  <si>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</si>
  <si>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</si>
  <si>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</si>
  <si>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</si>
  <si>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</si>
  <si>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</si>
  <si>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</si>
  <si>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</si>
  <si>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</si>
  <si>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</si>
  <si>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</si>
  <si>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</si>
  <si>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</si>
  <si>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</si>
  <si>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</si>
  <si>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</si>
  <si>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</si>
  <si>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</si>
  <si>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</si>
  <si>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</si>
  <si>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</si>
  <si>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</si>
  <si>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</si>
  <si>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</si>
  <si>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</si>
  <si>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</si>
  <si>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</si>
  <si>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</si>
  <si>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</si>
  <si>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</si>
  <si>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</si>
  <si>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</si>
  <si>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</si>
  <si>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</si>
  <si>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</si>
  <si>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</si>
  <si>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</si>
  <si>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</si>
  <si>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</si>
  <si>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</si>
  <si>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</si>
  <si>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</si>
  <si>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</si>
  <si>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</si>
  <si>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</si>
  <si>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</si>
  <si>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</si>
  <si>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</si>
  <si>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</si>
  <si>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</si>
  <si>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</si>
  <si>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</si>
  <si>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</si>
  <si>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</si>
  <si>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</si>
  <si>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</si>
  <si>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</si>
  <si>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</si>
  <si>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</si>
  <si>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</si>
  <si>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</si>
  <si>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</si>
  <si>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</si>
  <si>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</si>
  <si>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</si>
  <si>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</si>
  <si>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</si>
  <si>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</si>
  <si>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</si>
  <si>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</si>
  <si>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</si>
  <si>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</si>
  <si>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</si>
  <si>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</si>
  <si>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</si>
  <si>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</si>
  <si>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</si>
  <si>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</si>
  <si>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</si>
  <si>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</si>
  <si>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</si>
  <si>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</si>
  <si>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</si>
  <si>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</si>
  <si>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</si>
  <si>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</si>
  <si>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</si>
  <si>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</si>
  <si>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</si>
  <si>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</si>
  <si>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</si>
  <si>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</si>
  <si>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</si>
  <si>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</si>
  <si>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</si>
  <si>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</si>
  <si>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</si>
  <si>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</si>
  <si>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</si>
  <si>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</si>
  <si>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</si>
  <si>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</si>
  <si>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</si>
  <si>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</si>
  <si>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</si>
  <si>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</si>
  <si>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</si>
  <si>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</si>
  <si>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</si>
  <si>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</si>
  <si>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</si>
  <si>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</si>
  <si>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</si>
  <si>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</si>
  <si>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</si>
  <si>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</si>
  <si>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</si>
  <si>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</si>
  <si>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</si>
  <si>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</si>
  <si>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</si>
  <si>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</si>
  <si>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</si>
  <si>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</si>
  <si>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</si>
  <si>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</si>
  <si>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</si>
  <si>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</si>
  <si>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</si>
  <si>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</si>
  <si>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</si>
  <si>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</si>
  <si>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</si>
  <si>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</si>
  <si>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</si>
  <si>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</si>
  <si>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</si>
  <si>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</si>
  <si>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</si>
  <si>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</si>
  <si>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</si>
  <si>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</si>
  <si>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</si>
  <si>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</si>
  <si>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</si>
  <si>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</si>
  <si>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</si>
  <si>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</si>
  <si>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</si>
  <si>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</si>
  <si>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</si>
  <si>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</si>
  <si>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</si>
  <si>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</si>
  <si>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</si>
  <si>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</si>
  <si>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</si>
  <si>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</si>
  <si>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</si>
  <si>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</si>
  <si>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</si>
  <si>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</si>
  <si>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</si>
  <si>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</si>
  <si>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</si>
  <si>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</si>
  <si>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</si>
  <si>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</si>
  <si>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</si>
  <si>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</si>
  <si>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</si>
  <si>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</si>
  <si>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</si>
  <si>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</si>
  <si>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</si>
  <si>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</si>
  <si>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</si>
  <si>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</si>
  <si>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</si>
  <si>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</si>
  <si>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</si>
  <si>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</si>
  <si>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</si>
  <si>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</si>
  <si>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</si>
  <si>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</si>
  <si>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</si>
  <si>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</si>
  <si>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</si>
  <si>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</si>
  <si>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</si>
  <si>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</si>
  <si>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</si>
  <si>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</si>
  <si>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</si>
  <si>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</si>
  <si>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</si>
  <si>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</si>
  <si>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</si>
  <si>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</si>
  <si>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</si>
  <si>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</si>
  <si>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</si>
  <si>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</si>
  <si>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</si>
  <si>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</si>
  <si>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</si>
  <si>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</si>
  <si>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</si>
  <si>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</si>
  <si>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</si>
  <si>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</si>
  <si>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</si>
  <si>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</si>
  <si>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</si>
  <si>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</si>
  <si>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</si>
  <si>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</si>
  <si>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</si>
  <si>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</si>
  <si>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</si>
  <si>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</si>
  <si>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</si>
  <si>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</si>
  <si>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</si>
  <si>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</si>
  <si>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</si>
  <si>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</si>
  <si>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</si>
  <si>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</si>
  <si>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</si>
  <si>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</si>
  <si>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</si>
  <si>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</si>
  <si>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</si>
  <si>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</si>
  <si>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</si>
  <si>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</si>
  <si>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</si>
  <si>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</si>
  <si>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</si>
  <si>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</si>
  <si>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</si>
  <si>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</si>
  <si>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</si>
  <si>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</si>
  <si>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</si>
  <si>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</si>
  <si>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</si>
  <si>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</si>
  <si>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</si>
  <si>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</si>
  <si>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</si>
  <si>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</si>
  <si>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</si>
  <si>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</si>
  <si>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</si>
  <si>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</si>
  <si>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</si>
  <si>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</si>
  <si>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</si>
  <si>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</si>
  <si>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</si>
  <si>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</si>
  <si>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</si>
  <si>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</si>
  <si>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</si>
  <si>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</si>
  <si>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</si>
  <si>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</si>
  <si>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</si>
  <si>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</si>
  <si>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</si>
  <si>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</si>
  <si>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</si>
  <si>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</si>
  <si>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</si>
  <si>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</si>
  <si>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</si>
  <si>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</si>
  <si>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</si>
  <si>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</si>
  <si>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</si>
  <si>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</si>
  <si>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</si>
  <si>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</si>
  <si>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</si>
  <si>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</si>
  <si>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</si>
  <si>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</si>
  <si>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</si>
  <si>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</si>
  <si>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</si>
  <si>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</si>
  <si>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</si>
  <si>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</si>
  <si>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</si>
  <si>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</si>
  <si>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</si>
  <si>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</si>
  <si>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</si>
  <si>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</si>
  <si>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</si>
  <si>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</si>
  <si>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</si>
  <si>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</si>
  <si>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</si>
  <si>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</si>
  <si>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</si>
  <si>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</si>
  <si>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</si>
  <si>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</si>
  <si>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</si>
  <si>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</si>
  <si>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</si>
  <si>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</si>
  <si>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</si>
  <si>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</si>
  <si>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</si>
  <si>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</si>
  <si>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</si>
  <si>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</si>
  <si>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</si>
  <si>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</si>
  <si>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</si>
  <si>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</si>
  <si>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</si>
  <si>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</si>
  <si>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</si>
  <si>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</si>
  <si>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</si>
  <si>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</si>
  <si>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</si>
  <si>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</si>
  <si>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</si>
  <si>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</si>
  <si>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</si>
  <si>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</si>
  <si>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</si>
  <si>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</si>
  <si>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</si>
  <si>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</si>
  <si>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</si>
  <si>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</si>
  <si>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</si>
  <si>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</si>
  <si>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</si>
  <si>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</si>
  <si>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</si>
  <si>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</si>
  <si>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</si>
  <si>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</si>
  <si>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</si>
  <si>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</si>
  <si>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</si>
  <si>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</si>
  <si>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</si>
  <si>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</si>
  <si>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</si>
  <si>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</si>
  <si>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</si>
  <si>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</si>
  <si>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</si>
  <si>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</si>
  <si>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</si>
  <si>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</si>
  <si>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</si>
  <si>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</si>
  <si>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</si>
  <si>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</si>
  <si>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</si>
  <si>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</si>
  <si>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</si>
  <si>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</si>
  <si>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</si>
  <si>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</si>
  <si>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</si>
  <si>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</si>
  <si>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</si>
  <si>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</si>
  <si>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</si>
  <si>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</si>
  <si>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</si>
  <si>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</si>
  <si>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</si>
  <si>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</si>
  <si>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</si>
  <si>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</si>
  <si>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</si>
  <si>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</si>
  <si>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</si>
  <si>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</si>
  <si>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</si>
  <si>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</si>
  <si>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</si>
  <si>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</si>
  <si>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</si>
  <si>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</si>
  <si>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</si>
  <si>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</si>
  <si>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</si>
  <si>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</si>
  <si>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</si>
  <si>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</si>
  <si>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</si>
  <si>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</si>
  <si>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</si>
  <si>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</si>
  <si>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</si>
  <si>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</si>
  <si>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</si>
  <si>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</si>
  <si>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</si>
  <si>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</si>
  <si>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</si>
  <si>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</si>
  <si>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</si>
  <si>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</si>
  <si>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</si>
  <si>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</si>
  <si>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</si>
  <si>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</si>
  <si>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</si>
  <si>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</si>
  <si>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</si>
  <si>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</si>
  <si>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</si>
  <si>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</si>
  <si>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</si>
  <si>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</si>
  <si>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</si>
  <si>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</si>
  <si>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</si>
  <si>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</si>
  <si>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</si>
  <si>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</si>
  <si>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</si>
  <si>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</si>
  <si>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</si>
  <si>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</si>
  <si>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</si>
  <si>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</si>
  <si>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</si>
  <si>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</si>
  <si>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</si>
  <si>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</si>
  <si>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</si>
  <si>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</si>
  <si>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</si>
  <si>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</si>
  <si>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</si>
  <si>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</si>
  <si>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</si>
  <si>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</si>
  <si>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</si>
  <si>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</si>
  <si>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</si>
  <si>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</si>
  <si>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</si>
  <si>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</si>
  <si>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</si>
  <si>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</si>
  <si>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</si>
  <si>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</si>
  <si>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</si>
  <si>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</si>
  <si>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</si>
  <si>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</si>
  <si>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</si>
  <si>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</si>
  <si>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</si>
  <si>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</si>
  <si>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</si>
  <si>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</si>
  <si>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</si>
  <si>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</si>
  <si>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</si>
  <si>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</si>
  <si>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</si>
  <si>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</si>
  <si>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</si>
  <si>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</si>
  <si>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</si>
  <si>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</si>
  <si>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</si>
  <si>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</si>
  <si>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</si>
  <si>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</si>
  <si>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</si>
  <si>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</si>
  <si>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</si>
  <si>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</si>
  <si>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</si>
  <si>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</si>
  <si>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</si>
  <si>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</si>
  <si>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</si>
  <si>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</si>
  <si>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</si>
  <si>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</si>
  <si>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</si>
  <si>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</si>
  <si>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</si>
  <si>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</si>
  <si>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</si>
  <si>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</si>
  <si>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</si>
  <si>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</si>
  <si>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</si>
  <si>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</si>
  <si>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</si>
  <si>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</si>
  <si>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</si>
  <si>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</si>
  <si>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</si>
  <si>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</si>
  <si>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</si>
  <si>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</si>
  <si>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</si>
  <si>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</si>
  <si>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</si>
  <si>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</si>
  <si>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</si>
  <si>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</si>
  <si>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</si>
  <si>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</si>
  <si>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</si>
  <si>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</si>
  <si>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</si>
  <si>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</si>
  <si>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</si>
  <si>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</si>
  <si>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</si>
  <si>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</si>
  <si>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</si>
  <si>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</si>
  <si>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</si>
  <si>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</si>
  <si>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</si>
  <si>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</si>
  <si>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</si>
  <si>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</si>
  <si>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</si>
  <si>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</si>
  <si>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</si>
  <si>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</si>
  <si>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</si>
  <si>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</si>
  <si>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</si>
  <si>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</si>
  <si>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</si>
  <si>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</si>
  <si>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</si>
  <si>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</si>
  <si>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</si>
  <si>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</si>
  <si>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</si>
  <si>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</si>
  <si>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</si>
  <si>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</si>
  <si>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</si>
  <si>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</si>
  <si>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</si>
  <si>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</si>
  <si>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</si>
  <si>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</si>
  <si>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</si>
  <si>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</si>
  <si>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</si>
  <si>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</si>
  <si>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</si>
  <si>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</si>
  <si>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</si>
  <si>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</si>
  <si>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</si>
  <si>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</si>
  <si>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</si>
  <si>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</si>
  <si>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</si>
  <si>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</si>
  <si>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</si>
  <si>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</si>
  <si>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</si>
  <si>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</si>
  <si>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</si>
  <si>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</si>
  <si>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</si>
  <si>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</si>
  <si>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</si>
  <si>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</si>
  <si>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</si>
  <si>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</si>
  <si>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</si>
  <si>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</si>
  <si>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</si>
  <si>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</si>
  <si>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</si>
  <si>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</si>
  <si>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</si>
  <si>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</si>
  <si>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</si>
  <si>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</si>
  <si>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</si>
  <si>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</si>
  <si>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</si>
  <si>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</si>
  <si>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</si>
  <si>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</si>
  <si>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</si>
  <si>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</si>
  <si>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</si>
  <si>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</si>
  <si>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</si>
  <si>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</si>
  <si>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</si>
  <si>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</si>
  <si>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</si>
  <si>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</si>
  <si>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</si>
  <si>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</si>
  <si>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</si>
  <si>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</si>
  <si>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</si>
  <si>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</si>
  <si>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</si>
  <si>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</si>
  <si>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</si>
  <si>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</si>
  <si>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</si>
  <si>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</si>
  <si>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</si>
  <si>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</si>
  <si>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</si>
  <si>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</si>
  <si>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</si>
  <si>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</si>
  <si>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</si>
  <si>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</si>
  <si>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</si>
  <si>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</si>
  <si>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</si>
  <si>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</si>
  <si>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</si>
  <si>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</si>
  <si>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</si>
  <si>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</si>
  <si>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</si>
  <si>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</si>
  <si>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</si>
  <si>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</si>
  <si>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</si>
  <si>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</si>
  <si>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</si>
  <si>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</si>
  <si>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</si>
  <si>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</si>
  <si>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</si>
  <si>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</si>
  <si>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</si>
  <si>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</si>
  <si>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</si>
  <si>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</si>
  <si>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</si>
  <si>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</si>
  <si>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</si>
  <si>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</si>
  <si>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</si>
  <si>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</si>
  <si>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</si>
  <si>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</si>
  <si>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</si>
  <si>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</si>
  <si>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</si>
  <si>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</si>
  <si>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</si>
  <si>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</si>
  <si>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</si>
  <si>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</si>
  <si>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</si>
  <si>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</si>
  <si>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</si>
  <si>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</si>
  <si>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</si>
  <si>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</si>
  <si>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</si>
  <si>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</si>
  <si>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</si>
  <si>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</si>
  <si>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</si>
  <si>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</si>
  <si>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</si>
  <si>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</si>
  <si>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</si>
  <si>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</si>
  <si>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</si>
  <si>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</si>
  <si>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</si>
  <si>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</si>
  <si>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</si>
  <si>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</si>
  <si>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</si>
  <si>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</si>
  <si>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</si>
  <si>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</si>
  <si>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</si>
  <si>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</si>
  <si>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</si>
  <si>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</si>
  <si>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</si>
  <si>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</si>
  <si>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</si>
  <si>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</si>
  <si>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</si>
  <si>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</si>
  <si>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</si>
  <si>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</si>
  <si>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</si>
  <si>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</si>
  <si>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</si>
  <si>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</si>
  <si>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</si>
  <si>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</si>
  <si>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</si>
  <si>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</si>
  <si>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</si>
  <si>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</si>
  <si>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</si>
  <si>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</si>
  <si>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</si>
  <si>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</si>
  <si>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</si>
  <si>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</si>
  <si>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</si>
  <si>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</si>
  <si>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</si>
  <si>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</si>
  <si>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</si>
  <si>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</si>
  <si>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</si>
  <si>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</si>
  <si>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</si>
  <si>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</si>
  <si>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</si>
  <si>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</si>
  <si>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</si>
  <si>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</si>
  <si>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</si>
  <si>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</si>
  <si>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</si>
  <si>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</si>
  <si>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</si>
  <si>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</si>
  <si>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</si>
  <si>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</si>
  <si>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</si>
  <si>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</si>
  <si>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</si>
  <si>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</si>
  <si>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</si>
  <si>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</si>
  <si>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</si>
  <si>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</si>
  <si>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</si>
  <si>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</si>
  <si>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</si>
  <si>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</si>
  <si>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</si>
  <si>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</si>
  <si>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</si>
  <si>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</si>
  <si>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</si>
  <si>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</si>
  <si>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</si>
  <si>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</si>
  <si>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</si>
  <si>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</si>
  <si>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</si>
  <si>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</si>
  <si>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</si>
  <si>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</si>
  <si>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</si>
  <si>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</si>
  <si>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</si>
  <si>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</si>
  <si>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</si>
  <si>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</si>
  <si>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</si>
  <si>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</si>
  <si>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</si>
  <si>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</si>
  <si>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</si>
  <si>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</si>
  <si>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</si>
  <si>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</si>
  <si>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</si>
  <si>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</si>
  <si>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</si>
  <si>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</si>
  <si>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</si>
  <si>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</si>
  <si>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</si>
  <si>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</si>
  <si>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</si>
  <si>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</si>
  <si>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</si>
  <si>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</si>
  <si>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</si>
  <si>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</si>
  <si>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</si>
  <si>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</si>
  <si>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</si>
  <si>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</si>
  <si>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</si>
  <si>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</si>
  <si>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</si>
  <si>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</si>
  <si>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</si>
  <si>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</si>
  <si>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</si>
  <si>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</si>
  <si>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</si>
  <si>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</si>
  <si>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</si>
  <si>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</si>
  <si>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</si>
  <si>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</si>
  <si>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</si>
  <si>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</si>
  <si>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</si>
  <si>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</si>
  <si>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</si>
  <si>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</si>
  <si>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</si>
  <si>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</si>
  <si>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</si>
  <si>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</si>
  <si>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</si>
  <si>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</si>
  <si>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</si>
  <si>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</si>
  <si>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</si>
  <si>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</si>
  <si>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</si>
  <si>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</si>
  <si>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</si>
  <si>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</si>
  <si>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</si>
  <si>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</si>
  <si>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</si>
  <si>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</si>
  <si>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</si>
  <si>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</si>
  <si>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</si>
  <si>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</si>
  <si>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</si>
  <si>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</si>
  <si>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</si>
  <si>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</si>
  <si>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</si>
  <si>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</si>
  <si>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</si>
  <si>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</si>
  <si>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</si>
  <si>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</si>
  <si>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</si>
  <si>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</si>
  <si>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</si>
  <si>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</si>
  <si>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</si>
  <si>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</si>
  <si>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</si>
  <si>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</si>
  <si>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</si>
  <si>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</si>
  <si>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</si>
  <si>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</si>
  <si>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</si>
  <si>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</si>
  <si>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</si>
  <si>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</si>
  <si>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</si>
  <si>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</si>
  <si>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</si>
  <si>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</si>
  <si>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</si>
  <si>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</si>
  <si>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</si>
  <si>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</si>
  <si>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</si>
  <si>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</si>
  <si>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</si>
  <si>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</si>
  <si>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</si>
  <si>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</si>
  <si>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</si>
  <si>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</si>
  <si>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</si>
  <si>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</si>
  <si>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</si>
  <si>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</si>
  <si>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</si>
  <si>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</si>
  <si>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</si>
  <si>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</si>
  <si>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</si>
  <si>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</si>
  <si>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</si>
  <si>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</si>
  <si>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</si>
  <si>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</si>
  <si>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</si>
  <si>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</si>
  <si>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</si>
  <si>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</si>
  <si>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</si>
  <si>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</si>
  <si>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</si>
  <si>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</si>
  <si>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</si>
  <si>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</si>
  <si>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</si>
  <si>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</si>
  <si>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</si>
  <si>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</si>
  <si>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</si>
  <si>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</si>
  <si>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</si>
  <si>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</si>
  <si>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</si>
  <si>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</si>
  <si>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</si>
  <si>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</si>
  <si>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</si>
  <si>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</si>
  <si>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</si>
  <si>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</si>
  <si>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</si>
  <si>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</si>
  <si>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</si>
  <si>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</si>
  <si>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</si>
  <si>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</si>
  <si>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</si>
  <si>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</si>
  <si>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</si>
  <si>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</si>
  <si>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</si>
  <si>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</si>
  <si>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</si>
  <si>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</si>
  <si>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</si>
  <si>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</si>
  <si>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</si>
  <si>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</si>
  <si>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</si>
  <si>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</si>
  <si>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</si>
  <si>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</si>
  <si>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</si>
  <si>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</si>
  <si>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</si>
  <si>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</si>
  <si>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</si>
  <si>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</si>
  <si>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</si>
  <si>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</si>
  <si>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</si>
  <si>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</si>
  <si>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</si>
  <si>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</si>
  <si>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</si>
  <si>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</si>
  <si>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</si>
  <si>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</si>
  <si>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</si>
  <si>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</si>
  <si>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</si>
  <si>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</si>
  <si>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</si>
  <si>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</si>
  <si>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</si>
  <si>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</si>
  <si>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</si>
  <si>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</si>
  <si>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</si>
  <si>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</si>
  <si>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</si>
  <si>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</si>
  <si>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</si>
  <si>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</si>
  <si>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</si>
  <si>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</si>
  <si>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</si>
  <si>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</si>
  <si>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</si>
  <si>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</si>
  <si>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</si>
  <si>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</si>
  <si>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</si>
  <si>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</si>
  <si>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</si>
  <si>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</si>
  <si>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</si>
  <si>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</si>
  <si>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</si>
  <si>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</si>
  <si>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</si>
  <si>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</si>
  <si>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</si>
  <si>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</si>
  <si>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</si>
  <si>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</si>
  <si>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</si>
  <si>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</si>
  <si>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</si>
  <si>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</si>
  <si>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</si>
  <si>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</si>
  <si>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</si>
  <si>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</si>
  <si>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</si>
  <si>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</si>
  <si>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</si>
  <si>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</si>
  <si>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</si>
  <si>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</si>
  <si>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</si>
  <si>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</si>
  <si>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</si>
  <si>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</si>
  <si>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</si>
  <si>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</si>
  <si>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</si>
  <si>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</si>
  <si>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</si>
  <si>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</si>
  <si>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</si>
  <si>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</si>
  <si>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</si>
  <si>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</si>
  <si>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</si>
  <si>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</si>
  <si>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</si>
  <si>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</si>
  <si>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</si>
  <si>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</si>
  <si>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</si>
  <si>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</si>
  <si>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</si>
  <si>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</si>
  <si>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</si>
  <si>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</si>
  <si>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</si>
  <si>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</si>
  <si>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</si>
  <si>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</si>
  <si>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</si>
  <si>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</si>
  <si>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</si>
  <si>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</si>
  <si>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</si>
  <si>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</si>
  <si>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</si>
  <si>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</si>
  <si>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</si>
  <si>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</si>
  <si>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</si>
  <si>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</si>
  <si>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</si>
  <si>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</si>
  <si>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</si>
  <si>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</si>
  <si>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</si>
  <si>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</si>
  <si>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</si>
  <si>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</si>
  <si>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</si>
  <si>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</si>
  <si>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</si>
  <si>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</si>
  <si>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</si>
  <si>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</si>
  <si>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</si>
  <si>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</si>
  <si>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</si>
  <si>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</si>
  <si>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</si>
  <si>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</si>
  <si>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</si>
  <si>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</si>
  <si>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</si>
  <si>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</si>
  <si>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</si>
  <si>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</si>
  <si>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</si>
  <si>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</si>
  <si>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</si>
  <si>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</si>
  <si>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</si>
  <si>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</si>
  <si>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</si>
  <si>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</si>
  <si>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</si>
  <si>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</si>
  <si>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</si>
  <si>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</si>
  <si>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</si>
  <si>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</si>
  <si>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</si>
  <si>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</si>
  <si>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</si>
  <si>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</si>
  <si>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</si>
  <si>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</si>
  <si>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</si>
  <si>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</si>
  <si>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</si>
  <si>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</si>
  <si>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</si>
  <si>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</si>
  <si>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</si>
  <si>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</si>
  <si>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</si>
  <si>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</si>
  <si>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</si>
  <si>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</si>
  <si>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</si>
  <si>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</si>
  <si>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</si>
  <si>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</si>
  <si>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</si>
  <si>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</si>
  <si>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</si>
  <si>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</si>
  <si>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</si>
  <si>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</si>
  <si>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</si>
  <si>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</si>
  <si>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</si>
  <si>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</si>
  <si>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</si>
  <si>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</si>
  <si>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</si>
  <si>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</si>
  <si>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</si>
  <si>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</si>
  <si>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</si>
  <si>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</si>
  <si>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</si>
  <si>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</si>
  <si>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</si>
  <si>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</si>
  <si>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</si>
  <si>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</si>
  <si>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</si>
  <si>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</si>
  <si>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</si>
  <si>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</si>
  <si>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</si>
  <si>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</si>
  <si>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</si>
  <si>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</si>
  <si>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</si>
  <si>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</si>
  <si>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</si>
  <si>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</si>
  <si>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</si>
  <si>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</si>
  <si>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</si>
  <si>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</si>
  <si>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</si>
  <si>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</si>
  <si>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</si>
  <si>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</si>
  <si>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</si>
  <si>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</si>
  <si>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</si>
  <si>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</si>
  <si>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</si>
  <si>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</si>
  <si>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</si>
  <si>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</si>
  <si>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</si>
  <si>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</si>
  <si>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</si>
  <si>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</si>
  <si>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</si>
  <si>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</si>
  <si>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</si>
  <si>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</si>
  <si>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</si>
  <si>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</si>
  <si>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</si>
  <si>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</si>
  <si>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</si>
  <si>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</si>
  <si>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</si>
  <si>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</si>
  <si>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</si>
  <si>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</si>
  <si>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</si>
  <si>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</si>
  <si>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</si>
  <si>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</si>
  <si>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</si>
  <si>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</si>
  <si>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</si>
  <si>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</si>
  <si>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</si>
  <si>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</si>
  <si>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</si>
  <si>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</si>
  <si>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</si>
  <si>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</si>
  <si>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</si>
  <si>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</si>
  <si>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</si>
  <si>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</si>
  <si>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</si>
  <si>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</si>
  <si>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</si>
  <si>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</si>
  <si>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</si>
  <si>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</si>
  <si>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</si>
  <si>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</si>
  <si>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</si>
  <si>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</si>
  <si>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</si>
  <si>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</si>
  <si>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</si>
  <si>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</si>
  <si>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</si>
  <si>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</si>
  <si>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</si>
  <si>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</si>
  <si>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</si>
  <si>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</si>
  <si>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</si>
  <si>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</si>
  <si>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</si>
  <si>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</si>
  <si>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</si>
  <si>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</si>
  <si>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</si>
  <si>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</si>
  <si>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</si>
  <si>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</si>
  <si>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</si>
  <si>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</si>
  <si>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</si>
  <si>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</si>
  <si>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</si>
  <si>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</si>
  <si>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</si>
  <si>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</si>
  <si>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</si>
  <si>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</si>
  <si>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</si>
  <si>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</si>
  <si>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</si>
  <si>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</si>
  <si>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</si>
  <si>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</si>
  <si>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</si>
  <si>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</si>
  <si>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</si>
  <si>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</si>
  <si>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</si>
  <si>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</si>
  <si>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</si>
  <si>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</si>
  <si>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</si>
  <si>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</si>
  <si>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</si>
  <si>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</si>
  <si>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</si>
  <si>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</si>
  <si>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</si>
  <si>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</si>
  <si>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</si>
  <si>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</si>
  <si>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</si>
  <si>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</si>
  <si>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</si>
  <si>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</si>
  <si>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</si>
  <si>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</si>
  <si>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</si>
  <si>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</si>
  <si>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</si>
  <si>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</si>
  <si>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</si>
  <si>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</si>
  <si>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</si>
  <si>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</si>
  <si>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</si>
  <si>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</si>
  <si>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</si>
  <si>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</si>
  <si>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</si>
  <si>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</si>
  <si>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</si>
  <si>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</si>
  <si>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</si>
  <si>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</si>
  <si>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</si>
  <si>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</si>
  <si>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</si>
  <si>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</si>
  <si>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</si>
  <si>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</si>
  <si>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</si>
  <si>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</si>
  <si>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</si>
  <si>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</si>
  <si>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</si>
  <si>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</si>
  <si>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</si>
  <si>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</si>
  <si>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</si>
  <si>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</si>
  <si>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</si>
  <si>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</si>
  <si>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</si>
  <si>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</si>
  <si>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</si>
  <si>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</si>
  <si>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</si>
  <si>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</si>
  <si>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</si>
  <si>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</si>
  <si>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</si>
  <si>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</si>
  <si>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</si>
  <si>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</si>
  <si>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</si>
  <si>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</si>
  <si>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</si>
  <si>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</si>
  <si>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</si>
  <si>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</si>
  <si>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</si>
  <si>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</si>
  <si>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</si>
  <si>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</si>
  <si>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</si>
  <si>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</si>
  <si>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</si>
  <si>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</si>
  <si>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</si>
  <si>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</si>
  <si>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</si>
  <si>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</si>
  <si>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</si>
  <si>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</si>
  <si>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</si>
  <si>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</si>
  <si>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</si>
  <si>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</si>
  <si>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</si>
  <si>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</si>
  <si>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</si>
  <si>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</si>
  <si>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</si>
  <si>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</si>
  <si>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</si>
  <si>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</si>
  <si>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</si>
  <si>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</si>
  <si>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</si>
  <si>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</si>
  <si>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</si>
  <si>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</si>
  <si>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</si>
  <si>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</si>
  <si>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</si>
  <si>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</si>
  <si>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</si>
  <si>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</si>
  <si>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</si>
  <si>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</si>
  <si>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</si>
  <si>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</si>
  <si>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</si>
  <si>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</si>
  <si>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</si>
  <si>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</si>
  <si>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</si>
  <si>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</si>
  <si>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</si>
  <si>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</si>
  <si>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</si>
  <si>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</si>
  <si>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</si>
  <si>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</si>
  <si>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</si>
  <si>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</si>
  <si>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</si>
  <si>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</si>
  <si>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</si>
  <si>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</si>
  <si>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</si>
  <si>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</si>
  <si>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</si>
  <si>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</si>
  <si>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</si>
  <si>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</si>
  <si>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</si>
  <si>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</si>
  <si>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</si>
  <si>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</si>
  <si>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</si>
  <si>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</si>
  <si>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</si>
  <si>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</si>
  <si>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</si>
  <si>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</si>
  <si>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</si>
  <si>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</si>
  <si>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</si>
  <si>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</si>
  <si>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</si>
  <si>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</si>
  <si>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</si>
  <si>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</si>
  <si>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</si>
  <si>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</si>
  <si>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</si>
  <si>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</si>
  <si>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</si>
  <si>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</si>
  <si>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</si>
  <si>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</si>
  <si>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</si>
  <si>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</si>
  <si>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</si>
  <si>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</si>
  <si>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</si>
  <si>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</si>
  <si>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</si>
  <si>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</si>
  <si>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</si>
  <si>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</si>
  <si>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</si>
  <si>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</si>
  <si>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</si>
  <si>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</si>
  <si>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</si>
  <si>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</si>
  <si>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</si>
  <si>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</si>
  <si>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</si>
  <si>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</si>
  <si>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</si>
  <si>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</si>
  <si>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</si>
  <si>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</si>
  <si>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</si>
  <si>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</si>
  <si>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</si>
  <si>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</si>
  <si>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</si>
  <si>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</si>
  <si>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</si>
  <si>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</si>
  <si>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</si>
  <si>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</si>
  <si>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</si>
  <si>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</si>
  <si>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</si>
  <si>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</si>
  <si>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</si>
  <si>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</si>
  <si>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</si>
  <si>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</si>
  <si>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</si>
  <si>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</si>
  <si>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</si>
  <si>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</si>
  <si>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</si>
  <si>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</si>
  <si>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</si>
  <si>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</si>
  <si>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</si>
  <si>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</si>
  <si>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</si>
  <si>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</si>
  <si>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</si>
  <si>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</si>
  <si>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</si>
  <si>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</si>
  <si>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</si>
  <si>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</si>
  <si>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</si>
  <si>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</si>
  <si>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</si>
  <si>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</si>
  <si>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</si>
  <si>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</si>
  <si>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</si>
  <si>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</si>
  <si>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</si>
  <si>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</si>
  <si>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</si>
  <si>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</si>
  <si>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</si>
  <si>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</si>
  <si>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</si>
  <si>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</si>
  <si>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</si>
  <si>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</si>
  <si>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</si>
  <si>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</si>
  <si>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</si>
  <si>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</si>
  <si>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</si>
  <si>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</si>
  <si>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</si>
  <si>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</si>
  <si>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</si>
  <si>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</si>
  <si>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</si>
  <si>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</si>
  <si>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</si>
  <si>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</si>
  <si>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</si>
  <si>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</si>
  <si>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</si>
  <si>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</si>
  <si>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</si>
  <si>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</si>
  <si>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</si>
  <si>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</si>
  <si>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</si>
  <si>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</si>
  <si>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</si>
  <si>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</si>
  <si>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</si>
  <si>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</si>
  <si>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</si>
  <si>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</si>
  <si>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</si>
  <si>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</si>
  <si>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</si>
  <si>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</si>
  <si>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</si>
  <si>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</si>
  <si>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</si>
  <si>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</si>
  <si>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</si>
  <si>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</si>
  <si>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</si>
  <si>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</si>
  <si>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</si>
  <si>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</si>
  <si>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</si>
  <si>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</si>
  <si>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</si>
  <si>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</si>
  <si>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</si>
  <si>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</si>
  <si>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</si>
  <si>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</si>
  <si>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</si>
  <si>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</si>
  <si>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</si>
  <si>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</si>
  <si>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</si>
  <si>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</si>
  <si>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</si>
  <si>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</si>
  <si>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</si>
  <si>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</si>
  <si>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</si>
  <si>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</si>
  <si>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</si>
  <si>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</si>
  <si>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</si>
  <si>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</si>
  <si>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</si>
  <si>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</si>
  <si>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</si>
  <si>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</si>
  <si>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</si>
  <si>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</si>
  <si>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</si>
  <si>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</si>
  <si>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</si>
  <si>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</si>
  <si>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</si>
  <si>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</si>
  <si>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</si>
  <si>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</si>
  <si>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</si>
  <si>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</si>
  <si>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</si>
  <si>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</si>
  <si>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</si>
  <si>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</si>
  <si>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</si>
  <si>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</si>
  <si>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</si>
  <si>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</si>
  <si>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</si>
  <si>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</si>
  <si>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</si>
  <si>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</si>
  <si>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</si>
  <si>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</si>
  <si>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</si>
  <si>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</si>
  <si>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</si>
  <si>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</si>
  <si>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</si>
  <si>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</si>
  <si>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</si>
  <si>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</si>
  <si>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</si>
  <si>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</si>
  <si>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</si>
  <si>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</si>
  <si>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</si>
  <si>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</si>
  <si>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</si>
  <si>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</si>
  <si>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</si>
  <si>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</si>
  <si>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</si>
  <si>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</si>
  <si>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</si>
  <si>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</si>
  <si>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</si>
  <si>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</si>
  <si>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</si>
  <si>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</si>
  <si>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</si>
  <si>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</si>
  <si>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</si>
  <si>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</si>
  <si>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</si>
  <si>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</si>
  <si>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</si>
  <si>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</si>
  <si>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</si>
  <si>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</si>
  <si>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</si>
  <si>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</si>
  <si>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</si>
  <si>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</si>
  <si>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</si>
  <si>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</si>
  <si>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</si>
  <si>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</si>
  <si>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</si>
  <si>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</si>
  <si>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</si>
  <si>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</si>
  <si>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</si>
  <si>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</si>
  <si>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</si>
  <si>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</si>
  <si>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</si>
  <si>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</si>
  <si>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</si>
  <si>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</si>
  <si>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</si>
  <si>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</si>
  <si>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</si>
  <si>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</si>
  <si>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</si>
  <si>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</si>
  <si>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</si>
  <si>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</si>
  <si>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</si>
  <si>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</si>
  <si>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</si>
  <si>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</si>
  <si>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</si>
  <si>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</si>
  <si>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</si>
  <si>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</si>
  <si>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</si>
  <si>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</si>
  <si>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</si>
  <si>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</si>
  <si>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</si>
  <si>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</si>
  <si>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</si>
  <si>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</si>
  <si>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</si>
  <si>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</si>
  <si>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</si>
  <si>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</si>
  <si>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</si>
  <si>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</si>
  <si>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</si>
  <si>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</si>
  <si>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</si>
  <si>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</si>
  <si>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</si>
  <si>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</si>
  <si>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</si>
  <si>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</si>
  <si>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</si>
  <si>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</si>
  <si>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</si>
  <si>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</si>
  <si>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</si>
  <si>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</si>
  <si>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</si>
  <si>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</si>
  <si>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</si>
  <si>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</si>
  <si>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</si>
  <si>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</si>
  <si>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</si>
  <si>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</si>
  <si>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</si>
  <si>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</si>
  <si>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</si>
  <si>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</si>
  <si>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</si>
  <si>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</si>
  <si>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</si>
  <si>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</si>
  <si>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</si>
  <si>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</si>
  <si>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</si>
  <si>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</si>
  <si>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</si>
  <si>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</si>
  <si>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</si>
  <si>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</si>
  <si>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</si>
  <si>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</si>
  <si>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</si>
  <si>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</si>
  <si>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</si>
  <si>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</si>
  <si>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</si>
  <si>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</si>
  <si>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</si>
  <si>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</si>
  <si>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</si>
  <si>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</si>
  <si>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</si>
  <si>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</si>
  <si>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</si>
  <si>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</si>
  <si>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</si>
  <si>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</si>
  <si>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</si>
  <si>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</si>
  <si>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</si>
  <si>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</si>
  <si>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</si>
  <si>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</si>
  <si>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</si>
  <si>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</si>
  <si>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</si>
  <si>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</si>
  <si>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</si>
  <si>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</si>
  <si>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</si>
  <si>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</si>
  <si>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</si>
  <si>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</si>
  <si>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</si>
  <si>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</si>
  <si>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</si>
  <si>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</si>
  <si>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</si>
  <si>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</si>
  <si>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</si>
  <si>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</si>
  <si>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</si>
  <si>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</si>
  <si>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</si>
  <si>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</si>
  <si>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</si>
  <si>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</si>
  <si>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</si>
  <si>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</si>
  <si>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</si>
  <si>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</si>
  <si>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</si>
  <si>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</si>
  <si>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</si>
  <si>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</si>
  <si>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</si>
  <si>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</si>
  <si>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</si>
  <si>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</si>
  <si>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</si>
  <si>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</si>
  <si>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</si>
  <si>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</si>
  <si>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</si>
  <si>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</si>
  <si>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</si>
  <si>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</si>
  <si>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</si>
  <si>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</si>
  <si>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</si>
  <si>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</si>
  <si>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</si>
  <si>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</si>
  <si>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</si>
  <si>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</si>
  <si>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</si>
  <si>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</si>
  <si>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</si>
  <si>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</si>
  <si>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</si>
  <si>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</si>
  <si>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</si>
  <si>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</si>
  <si>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</si>
  <si>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</si>
  <si>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</si>
  <si>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</si>
  <si>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</si>
  <si>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</si>
  <si>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</si>
  <si>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</si>
  <si>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</si>
  <si>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</si>
  <si>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</si>
  <si>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</si>
  <si>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</si>
  <si>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</si>
  <si>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</si>
  <si>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</si>
  <si>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</si>
  <si>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</si>
  <si>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</si>
  <si>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</si>
  <si>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</si>
  <si>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</si>
  <si>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</si>
  <si>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</si>
  <si>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</si>
  <si>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</si>
  <si>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</si>
  <si>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</si>
  <si>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</si>
  <si>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</si>
  <si>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</si>
  <si>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</si>
  <si>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</si>
  <si>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</si>
  <si>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</si>
  <si>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</si>
  <si>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</si>
  <si>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</si>
  <si>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</si>
  <si>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</si>
  <si>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</si>
  <si>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</si>
  <si>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</si>
  <si>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</si>
  <si>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</si>
  <si>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</si>
  <si>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</si>
  <si>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</si>
  <si>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</si>
  <si>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</si>
  <si>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</si>
  <si>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</si>
  <si>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</si>
  <si>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</si>
  <si>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</si>
  <si>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</si>
  <si>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</si>
  <si>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</si>
  <si>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</si>
  <si>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</si>
  <si>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</si>
  <si>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</si>
  <si>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</si>
  <si>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</si>
  <si>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</si>
  <si>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</si>
  <si>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</si>
  <si>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</si>
  <si>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</si>
  <si>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</si>
  <si>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</si>
  <si>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</si>
  <si>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</si>
  <si>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</si>
  <si>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</si>
  <si>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</si>
  <si>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</si>
  <si>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</si>
  <si>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</si>
  <si>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</si>
  <si>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</si>
  <si>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</si>
  <si>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</si>
  <si>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</si>
  <si>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</si>
  <si>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</si>
  <si>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</si>
  <si>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</si>
  <si>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</si>
  <si>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</si>
  <si>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</si>
  <si>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</si>
  <si>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</si>
  <si>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</si>
  <si>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</si>
  <si>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</si>
  <si>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</si>
  <si>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</si>
  <si>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</si>
  <si>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</si>
  <si>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</si>
  <si>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</si>
  <si>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</si>
  <si>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</si>
  <si>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</si>
  <si>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</si>
  <si>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</si>
  <si>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</si>
  <si>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</si>
  <si>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</si>
  <si>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</si>
  <si>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</si>
  <si>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</si>
  <si>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</si>
  <si>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</si>
  <si>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</si>
  <si>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</si>
  <si>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</si>
  <si>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</si>
  <si>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</si>
  <si>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</si>
  <si>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</si>
  <si>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</si>
  <si>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</si>
  <si>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</si>
  <si>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</si>
  <si>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</si>
  <si>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</si>
  <si>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</si>
  <si>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</si>
  <si>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</si>
  <si>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</si>
  <si>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</si>
  <si>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</si>
  <si>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</si>
  <si>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</si>
  <si>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</si>
  <si>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</si>
  <si>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</si>
  <si>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</si>
  <si>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</si>
  <si>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</si>
  <si>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</si>
  <si>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</si>
  <si>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</si>
  <si>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</si>
  <si>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</si>
  <si>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</si>
  <si>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</si>
  <si>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</si>
  <si>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</si>
  <si>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</si>
  <si>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</si>
  <si>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</si>
  <si>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</si>
  <si>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</si>
  <si>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</si>
  <si>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</si>
  <si>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</si>
  <si>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</si>
  <si>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</si>
  <si>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</si>
  <si>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</si>
  <si>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</si>
  <si>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</si>
  <si>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</si>
  <si>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</si>
  <si>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</si>
  <si>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</si>
  <si>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</si>
  <si>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</si>
  <si>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</si>
  <si>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</si>
  <si>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</si>
  <si>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</si>
  <si>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</si>
  <si>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</si>
  <si>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</si>
  <si>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</si>
  <si>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</si>
  <si>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</si>
  <si>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</si>
  <si>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</si>
  <si>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</si>
  <si>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</si>
  <si>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</si>
  <si>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</si>
  <si>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</si>
  <si>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</si>
  <si>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</si>
  <si>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</si>
  <si>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</si>
  <si>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</si>
  <si>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</si>
  <si>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</si>
  <si>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</si>
  <si>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</si>
  <si>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</si>
  <si>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</si>
  <si>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</si>
  <si>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</si>
  <si>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</si>
  <si>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</si>
  <si>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</si>
  <si>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</si>
  <si>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</si>
  <si>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</si>
  <si>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</si>
  <si>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</si>
  <si>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</si>
  <si>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</si>
  <si>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</si>
  <si>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</si>
  <si>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</si>
  <si>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</si>
  <si>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</si>
  <si>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</si>
  <si>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</si>
  <si>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</si>
  <si>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</si>
  <si>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</si>
  <si>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</si>
  <si>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</si>
  <si>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</si>
  <si>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</si>
  <si>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</si>
  <si>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</si>
  <si>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</si>
  <si>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</si>
  <si>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</si>
  <si>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</si>
  <si>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</si>
  <si>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</si>
  <si>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</si>
  <si>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</si>
  <si>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</si>
  <si>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</si>
  <si>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</si>
  <si>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</si>
  <si>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</si>
  <si>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</si>
  <si>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</si>
  <si>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</si>
  <si>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</si>
  <si>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</si>
  <si>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</si>
  <si>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</si>
  <si>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</si>
  <si>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</si>
  <si>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</si>
  <si>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</si>
  <si>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</si>
  <si>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</si>
  <si>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</si>
  <si>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</si>
  <si>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</si>
  <si>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</si>
  <si>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</si>
  <si>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</si>
  <si>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</si>
  <si>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</si>
  <si>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</si>
  <si>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</si>
  <si>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</si>
  <si>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</si>
  <si>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</si>
  <si>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</si>
  <si>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</si>
  <si>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</si>
  <si>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</si>
  <si>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</si>
  <si>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</si>
  <si>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</si>
  <si>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</si>
  <si>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</si>
  <si>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</si>
  <si>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</si>
  <si>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</si>
  <si>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</si>
  <si>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</si>
  <si>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</si>
  <si>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</si>
  <si>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</si>
  <si>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</si>
  <si>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</si>
  <si>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</si>
  <si>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</si>
  <si>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</si>
  <si>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</si>
  <si>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</si>
  <si>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</si>
  <si>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</si>
  <si>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</si>
  <si>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</si>
  <si>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</si>
  <si>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</si>
  <si>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</si>
  <si>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</si>
  <si>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</si>
  <si>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</si>
  <si>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</si>
  <si>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</si>
  <si>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</si>
  <si>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</si>
  <si>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</si>
  <si>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</si>
  <si>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</si>
  <si>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</si>
  <si>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</si>
  <si>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</si>
  <si>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</si>
  <si>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</si>
  <si>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</si>
  <si>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</si>
  <si>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</si>
  <si>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</si>
  <si>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</si>
  <si>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</si>
  <si>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</si>
  <si>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</si>
  <si>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</si>
  <si>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</si>
  <si>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</si>
  <si>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</si>
  <si>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</si>
  <si>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</si>
  <si>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</si>
  <si>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</si>
  <si>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</si>
  <si>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</si>
  <si>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</si>
  <si>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</si>
  <si>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</si>
  <si>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</si>
  <si>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</si>
  <si>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</si>
  <si>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</si>
  <si>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</si>
  <si>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</si>
  <si>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</si>
  <si>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</si>
  <si>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</si>
  <si>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</si>
  <si>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</si>
  <si>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</si>
  <si>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</si>
  <si>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</si>
  <si>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</si>
  <si>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</si>
  <si>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</si>
  <si>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</si>
  <si>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</si>
  <si>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</si>
  <si>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</si>
  <si>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</si>
  <si>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</si>
  <si>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</si>
  <si>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</si>
  <si>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</si>
  <si>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</si>
  <si>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</si>
  <si>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</si>
  <si>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</si>
  <si>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</si>
  <si>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</si>
  <si>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</si>
  <si>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</si>
  <si>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</si>
  <si>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</si>
  <si>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</si>
  <si>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</si>
  <si>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</si>
  <si>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</si>
  <si>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</si>
  <si>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</si>
  <si>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</si>
  <si>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</si>
  <si>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</si>
  <si>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</si>
  <si>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</si>
  <si>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</si>
  <si>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</si>
  <si>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</si>
  <si>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</si>
  <si>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</si>
  <si>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</si>
  <si>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</si>
  <si>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</si>
  <si>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</si>
  <si>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</si>
  <si>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</si>
  <si>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</si>
  <si>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</si>
  <si>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</si>
  <si>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</si>
  <si>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</si>
  <si>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</si>
  <si>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</si>
  <si>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</si>
  <si>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</si>
  <si>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</si>
  <si>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</si>
  <si>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</si>
  <si>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</si>
  <si>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</si>
  <si>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</si>
  <si>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</si>
  <si>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</si>
  <si>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</si>
  <si>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</si>
  <si>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</si>
  <si>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</si>
  <si>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</si>
  <si>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</si>
  <si>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</si>
  <si>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</si>
  <si>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</si>
  <si>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</si>
  <si>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</si>
  <si>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</si>
  <si>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</si>
  <si>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</si>
  <si>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</si>
  <si>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</si>
  <si>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</si>
  <si>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</si>
  <si>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</si>
  <si>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</si>
  <si>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</si>
  <si>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</si>
  <si>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</si>
  <si>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</si>
  <si>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</si>
  <si>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</si>
  <si>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</si>
  <si>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</si>
  <si>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</si>
  <si>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</si>
  <si>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</si>
  <si>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</si>
  <si>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</si>
  <si>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</si>
  <si>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</si>
  <si>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</si>
  <si>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</si>
  <si>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</si>
  <si>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</si>
  <si>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</si>
  <si>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</si>
  <si>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</si>
  <si>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</si>
  <si>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</si>
  <si>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</si>
  <si>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</si>
  <si>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</si>
  <si>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</si>
  <si>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</si>
  <si>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</si>
  <si>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</si>
  <si>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</si>
  <si>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</si>
  <si>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</si>
  <si>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</si>
  <si>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</si>
  <si>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</si>
  <si>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</si>
  <si>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</si>
  <si>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</si>
  <si>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</si>
  <si>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</si>
  <si>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</si>
  <si>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</si>
  <si>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</si>
  <si>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</si>
  <si>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</si>
  <si>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</si>
  <si>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</si>
  <si>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</si>
  <si>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</si>
  <si>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</si>
  <si>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</si>
  <si>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</si>
  <si>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</si>
  <si>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</si>
  <si>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</si>
  <si>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</si>
  <si>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</si>
  <si>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</si>
  <si>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</si>
  <si>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</si>
  <si>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</si>
  <si>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</si>
  <si>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</si>
  <si>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</si>
  <si>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</si>
  <si>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</si>
  <si>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</si>
  <si>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</si>
  <si>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</si>
  <si>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</si>
  <si>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</si>
  <si>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</si>
  <si>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</si>
  <si>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</si>
  <si>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</si>
  <si>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</si>
  <si>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</si>
  <si>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</si>
  <si>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</si>
  <si>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</si>
  <si>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</si>
  <si>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</si>
  <si>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</si>
  <si>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</si>
  <si>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</si>
  <si>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</si>
  <si>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</si>
  <si>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</si>
  <si>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</si>
  <si>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</si>
  <si>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</si>
  <si>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</si>
  <si>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</si>
  <si>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</si>
  <si>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</si>
  <si>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</si>
  <si>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</si>
  <si>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</si>
  <si>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</si>
  <si>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</si>
  <si>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</si>
  <si>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</si>
  <si>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</si>
  <si>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</si>
  <si>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</si>
  <si>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</si>
  <si>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</si>
  <si>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</si>
  <si>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</si>
  <si>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</si>
  <si>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</si>
  <si>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</si>
  <si>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</si>
  <si>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</si>
  <si>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</si>
  <si>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</si>
  <si>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</si>
  <si>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</si>
  <si>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</si>
  <si>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</si>
  <si>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</si>
  <si>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</si>
  <si>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</si>
  <si>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</si>
  <si>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</si>
  <si>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</si>
  <si>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</si>
  <si>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</si>
  <si>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</si>
  <si>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</si>
  <si>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</si>
  <si>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</si>
  <si>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</si>
  <si>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</si>
  <si>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</si>
  <si>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</si>
  <si>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</si>
  <si>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</si>
  <si>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</si>
  <si>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</si>
  <si>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</si>
  <si>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</si>
  <si>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</si>
  <si>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</si>
  <si>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</si>
  <si>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</si>
  <si>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</si>
  <si>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</si>
  <si>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</si>
  <si>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</si>
  <si>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</si>
  <si>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</si>
  <si>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</si>
  <si>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</si>
  <si>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</si>
  <si>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</si>
  <si>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</si>
  <si>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</si>
  <si>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</si>
  <si>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</si>
  <si>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</si>
  <si>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</si>
  <si>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</si>
  <si>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</si>
  <si>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</si>
  <si>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</si>
  <si>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</si>
  <si>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</si>
  <si>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</si>
  <si>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</si>
  <si>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</si>
  <si>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</si>
  <si>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</si>
  <si>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</si>
  <si>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</si>
  <si>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</si>
  <si>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</si>
  <si>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</si>
  <si>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</si>
  <si>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</si>
  <si>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</si>
  <si>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</si>
  <si>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</si>
  <si>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</si>
  <si>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</si>
  <si>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</si>
  <si>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</si>
  <si>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</si>
  <si>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</si>
  <si>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</si>
  <si>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</si>
  <si>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</si>
  <si>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</si>
  <si>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</si>
  <si>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</si>
  <si>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</si>
  <si>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</si>
  <si>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</si>
  <si>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</si>
  <si>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</si>
  <si>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</si>
  <si>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</si>
  <si>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</si>
  <si>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</si>
  <si>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</si>
  <si>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</si>
  <si>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</si>
  <si>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</si>
  <si>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</si>
  <si>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</si>
  <si>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</si>
  <si>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</si>
  <si>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</si>
  <si>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</si>
  <si>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</si>
  <si>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</si>
  <si>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</si>
  <si>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</si>
  <si>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</si>
  <si>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</si>
  <si>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</si>
  <si>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</si>
  <si>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</si>
  <si>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</si>
  <si>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</si>
  <si>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</si>
  <si>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</si>
  <si>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</si>
  <si>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</si>
  <si>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</si>
  <si>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</si>
  <si>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</si>
  <si>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</si>
  <si>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</si>
  <si>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</si>
  <si>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</si>
  <si>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</si>
  <si>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</si>
  <si>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</si>
  <si>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</si>
  <si>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</si>
  <si>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</si>
  <si>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</si>
  <si>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</si>
  <si>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</si>
  <si>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</si>
  <si>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</si>
  <si>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</si>
  <si>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</si>
  <si>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</si>
  <si>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</si>
  <si>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</si>
  <si>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</si>
  <si>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</si>
  <si>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</si>
  <si>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</si>
  <si>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</si>
  <si>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</si>
  <si>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</si>
  <si>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</si>
  <si>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</si>
  <si>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</si>
  <si>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</si>
  <si>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</si>
  <si>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</si>
  <si>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</si>
  <si>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</si>
  <si>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</si>
  <si>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</si>
  <si>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</si>
  <si>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</si>
  <si>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</si>
  <si>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</si>
  <si>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</si>
  <si>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</si>
  <si>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</si>
  <si>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</si>
  <si>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</si>
  <si>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</si>
  <si>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</si>
  <si>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</si>
  <si>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</si>
  <si>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</si>
  <si>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</si>
  <si>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</si>
  <si>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</si>
  <si>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</si>
  <si>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</si>
  <si>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</si>
  <si>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</si>
  <si>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</si>
  <si>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</si>
  <si>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</si>
  <si>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</si>
  <si>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</si>
  <si>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</si>
  <si>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</si>
  <si>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</si>
  <si>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</si>
  <si>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</si>
  <si>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</si>
  <si>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</si>
  <si>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</si>
  <si>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</si>
  <si>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</si>
  <si>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</si>
  <si>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</si>
  <si>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</si>
  <si>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</si>
  <si>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</si>
  <si>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</si>
  <si>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</si>
  <si>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</si>
  <si>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</si>
  <si>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</si>
  <si>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</si>
  <si>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</si>
  <si>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</si>
  <si>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</si>
  <si>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</si>
  <si>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</si>
  <si>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</si>
  <si>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</si>
  <si>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</si>
  <si>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</si>
  <si>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</si>
  <si>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</si>
  <si>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</si>
  <si>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</si>
  <si>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</si>
  <si>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</si>
  <si>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</si>
  <si>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</si>
  <si>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</si>
  <si>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</si>
  <si>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</si>
  <si>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</si>
  <si>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</si>
  <si>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</si>
  <si>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</si>
  <si>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</si>
  <si>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</si>
  <si>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</si>
  <si>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</si>
  <si>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</si>
  <si>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</si>
  <si>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</si>
  <si>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</si>
  <si>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</si>
  <si>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</si>
  <si>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</si>
  <si>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</si>
  <si>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</si>
  <si>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</si>
  <si>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</si>
  <si>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</si>
  <si>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</si>
  <si>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</si>
  <si>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</si>
  <si>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</si>
  <si>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</si>
  <si>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</si>
  <si>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</si>
  <si>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</si>
  <si>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</si>
  <si>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</si>
  <si>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</si>
  <si>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</si>
  <si>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</si>
  <si>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</si>
  <si>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</si>
  <si>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</si>
  <si>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</si>
  <si>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</si>
  <si>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</si>
  <si>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</si>
  <si>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</si>
  <si>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</si>
  <si>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</si>
  <si>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</si>
  <si>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</si>
  <si>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</si>
  <si>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</si>
  <si>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</si>
  <si>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</si>
  <si>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</si>
  <si>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</si>
  <si>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</si>
  <si>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</si>
  <si>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</si>
  <si>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</si>
  <si>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</si>
  <si>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</si>
  <si>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</si>
  <si>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</si>
  <si>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</si>
  <si>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</si>
  <si>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</si>
  <si>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</si>
  <si>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</si>
  <si>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</si>
  <si>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</si>
  <si>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</si>
  <si>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</si>
  <si>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</si>
  <si>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</si>
  <si>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</si>
  <si>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</si>
  <si>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</si>
  <si>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</si>
  <si>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</si>
  <si>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</si>
  <si>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</si>
  <si>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</si>
  <si>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</si>
  <si>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</si>
  <si>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</si>
  <si>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</si>
  <si>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</si>
  <si>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</si>
  <si>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</si>
  <si>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</si>
  <si>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</si>
  <si>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</si>
  <si>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</si>
  <si>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</si>
  <si>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</si>
  <si>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</si>
  <si>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</si>
  <si>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</si>
  <si>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</si>
  <si>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</si>
  <si>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</si>
  <si>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</si>
  <si>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</si>
  <si>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</si>
  <si>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</si>
  <si>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</si>
  <si>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</si>
  <si>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</si>
  <si>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</si>
  <si>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</si>
  <si>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</si>
  <si>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</si>
  <si>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</si>
  <si>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</si>
  <si>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</si>
  <si>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</si>
  <si>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</si>
  <si>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</si>
  <si>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</si>
  <si>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</si>
  <si>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</si>
  <si>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</si>
  <si>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</si>
  <si>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</si>
  <si>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</si>
  <si>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</si>
  <si>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</si>
  <si>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</si>
  <si>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</si>
  <si>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</si>
  <si>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</si>
  <si>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</si>
  <si>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</si>
  <si>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</si>
  <si>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</si>
  <si>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</si>
  <si>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</si>
  <si>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</si>
  <si>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</si>
  <si>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</si>
  <si>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</si>
  <si>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</si>
  <si>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</si>
  <si>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</si>
  <si>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</si>
  <si>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</si>
  <si>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</si>
  <si>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</si>
  <si>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</si>
  <si>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</si>
  <si>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</si>
  <si>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</si>
  <si>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</si>
  <si>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</si>
  <si>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</si>
  <si>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</si>
  <si>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</si>
  <si>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</si>
  <si>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</si>
  <si>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</si>
  <si>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</si>
  <si>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</si>
  <si>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</si>
  <si>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</si>
  <si>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</si>
  <si>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</si>
  <si>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</si>
  <si>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</si>
  <si>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</si>
  <si>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</si>
  <si>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</si>
  <si>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</si>
  <si>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</si>
  <si>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</si>
  <si>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</si>
  <si>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</si>
  <si>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</si>
  <si>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</si>
  <si>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</si>
  <si>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</si>
  <si>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</si>
  <si>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</si>
  <si>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</si>
  <si>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</si>
  <si>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</si>
  <si>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</si>
  <si>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</si>
  <si>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</si>
  <si>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</si>
  <si>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</si>
  <si>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</si>
  <si>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</si>
  <si>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</si>
  <si>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</si>
  <si>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</si>
  <si>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</si>
  <si>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</si>
  <si>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</si>
  <si>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</si>
  <si>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</si>
  <si>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</si>
  <si>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</si>
  <si>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</si>
  <si>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</si>
  <si>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</si>
  <si>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</si>
  <si>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</si>
  <si>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</si>
  <si>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</si>
  <si>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</si>
  <si>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</si>
  <si>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</si>
  <si>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</si>
  <si>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</si>
  <si>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</si>
  <si>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</si>
  <si>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</si>
  <si>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</si>
  <si>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</si>
  <si>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</si>
  <si>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</si>
  <si>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</si>
  <si>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</si>
  <si>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</si>
  <si>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</si>
  <si>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</si>
  <si>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</si>
  <si>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</si>
  <si>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</si>
  <si>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</si>
  <si>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</si>
  <si>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</si>
  <si>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</si>
  <si>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</si>
  <si>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</si>
  <si>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</si>
  <si>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</si>
  <si>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</si>
  <si>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</si>
  <si>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</si>
  <si>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</si>
  <si>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</si>
  <si>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</si>
  <si>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</si>
  <si>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</si>
  <si>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</si>
  <si>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</si>
  <si>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</si>
  <si>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</si>
  <si>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</si>
  <si>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</si>
  <si>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</si>
  <si>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</si>
  <si>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</si>
  <si>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</si>
  <si>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</si>
  <si>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</si>
  <si>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</si>
  <si>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</si>
  <si>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</si>
  <si>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</si>
  <si>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</si>
  <si>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</si>
  <si>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</si>
  <si>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</si>
  <si>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</si>
  <si>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</si>
  <si>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</si>
  <si>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</si>
  <si>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</si>
  <si>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</si>
  <si>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</si>
  <si>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</si>
  <si>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</si>
  <si>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</si>
  <si>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</si>
  <si>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</si>
  <si>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</si>
  <si>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</si>
  <si>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</si>
  <si>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</si>
  <si>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</si>
  <si>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</si>
  <si>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</si>
  <si>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</si>
  <si>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</si>
  <si>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</si>
  <si>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</si>
  <si>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</si>
  <si>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</si>
  <si>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</si>
  <si>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</si>
  <si>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</si>
  <si>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</si>
  <si>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</si>
  <si>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</si>
  <si>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</si>
  <si>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</si>
  <si>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</si>
  <si>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</si>
  <si>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</si>
  <si>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</si>
  <si>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</si>
  <si>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</si>
  <si>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</si>
  <si>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</si>
  <si>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</si>
  <si>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</si>
  <si>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</si>
  <si>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</si>
  <si>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</si>
  <si>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</si>
  <si>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</si>
  <si>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</si>
  <si>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</si>
  <si>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</si>
  <si>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</si>
  <si>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</si>
  <si>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</si>
  <si>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</si>
  <si>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</si>
  <si>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</si>
  <si>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</si>
  <si>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</si>
  <si>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</si>
  <si>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</si>
  <si>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</si>
  <si>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</si>
  <si>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</si>
  <si>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</si>
  <si>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</si>
  <si>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</si>
  <si>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</si>
  <si>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</si>
  <si>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</si>
  <si>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</si>
  <si>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</si>
  <si>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</si>
  <si>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</si>
  <si>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</si>
  <si>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</si>
  <si>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</si>
  <si>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</si>
  <si>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</si>
  <si>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</si>
  <si>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</si>
  <si>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</si>
  <si>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</si>
  <si>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</si>
  <si>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</si>
  <si>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</si>
  <si>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</si>
  <si>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</si>
  <si>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</si>
  <si>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</si>
  <si>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</si>
  <si>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</si>
  <si>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</si>
  <si>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</si>
  <si>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</si>
  <si>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</si>
  <si>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</si>
  <si>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</si>
  <si>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</si>
  <si>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</si>
  <si>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</si>
  <si>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</si>
  <si>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</si>
  <si>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</si>
  <si>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</si>
  <si>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</si>
  <si>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</si>
  <si>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</si>
  <si>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</si>
  <si>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</si>
  <si>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</si>
  <si>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</si>
  <si>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</si>
  <si>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</si>
  <si>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</si>
  <si>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</si>
  <si>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</si>
  <si>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</si>
  <si>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</si>
  <si>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</si>
  <si>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</si>
  <si>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</si>
  <si>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</si>
  <si>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</si>
  <si>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</si>
  <si>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</si>
  <si>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</si>
  <si>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</si>
  <si>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</si>
  <si>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</si>
  <si>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</si>
  <si>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</si>
  <si>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</si>
  <si>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</si>
  <si>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</si>
  <si>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</si>
  <si>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</si>
  <si>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</si>
  <si>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</si>
  <si>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</si>
  <si>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</si>
  <si>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</si>
  <si>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</si>
  <si>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</si>
  <si>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</si>
  <si>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</si>
  <si>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</si>
  <si>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</si>
  <si>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</si>
  <si>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</si>
  <si>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</si>
  <si>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</si>
  <si>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</si>
  <si>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</si>
  <si>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</si>
  <si>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</si>
  <si>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</si>
  <si>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</si>
  <si>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</si>
  <si>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</si>
  <si>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</si>
  <si>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</si>
  <si>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</si>
  <si>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</si>
  <si>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</si>
  <si>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</si>
  <si>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</si>
  <si>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</si>
  <si>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</si>
  <si>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</si>
  <si>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</si>
  <si>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</si>
  <si>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</si>
  <si>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</si>
  <si>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</si>
  <si>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</si>
  <si>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</si>
  <si>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</si>
  <si>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</si>
  <si>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</si>
  <si>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</si>
  <si>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</si>
  <si>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</si>
  <si>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</si>
  <si>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</si>
  <si>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</si>
  <si>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</si>
  <si>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</si>
  <si>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</si>
  <si>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</si>
  <si>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</si>
  <si>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</si>
  <si>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</si>
  <si>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</si>
  <si>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</si>
  <si>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</si>
  <si>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</si>
  <si>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</si>
  <si>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</si>
  <si>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</si>
  <si>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</si>
  <si>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</si>
  <si>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</si>
  <si>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</si>
  <si>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</si>
  <si>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</si>
  <si>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</si>
  <si>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</si>
  <si>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</si>
  <si>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</si>
  <si>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</si>
  <si>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</si>
  <si>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</si>
  <si>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</si>
  <si>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</si>
  <si>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</si>
  <si>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</si>
  <si>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</si>
  <si>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</si>
  <si>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</si>
  <si>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</si>
  <si>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</si>
  <si>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</si>
  <si>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</si>
  <si>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</si>
  <si>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</si>
  <si>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</si>
  <si>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</si>
  <si>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</si>
  <si>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</si>
  <si>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</si>
  <si>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</si>
  <si>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</si>
  <si>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</si>
  <si>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</si>
  <si>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</si>
  <si>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</si>
  <si>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</si>
  <si>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</si>
  <si>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</si>
  <si>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</si>
  <si>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</si>
  <si>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</si>
  <si>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</si>
  <si>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</si>
  <si>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</si>
  <si>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</si>
  <si>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</si>
  <si>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</si>
  <si>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</si>
  <si>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</si>
  <si>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</si>
  <si>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</si>
  <si>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</si>
  <si>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</si>
  <si>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</si>
  <si>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</si>
  <si>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</si>
  <si>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</si>
  <si>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</si>
  <si>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</si>
  <si>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</si>
  <si>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</si>
  <si>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</si>
  <si>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</si>
  <si>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</si>
  <si>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</si>
  <si>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</si>
  <si>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</si>
  <si>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</si>
  <si>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</si>
  <si>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</si>
  <si>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</si>
  <si>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</si>
  <si>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</si>
  <si>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</si>
  <si>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</si>
  <si>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</si>
  <si>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</si>
  <si>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</si>
  <si>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</si>
  <si>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</si>
  <si>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</si>
  <si>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</si>
  <si>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</si>
  <si>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</si>
  <si>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</si>
  <si>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</si>
  <si>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</si>
  <si>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</si>
  <si>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</si>
  <si>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</si>
  <si>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</si>
  <si>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</si>
  <si>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</si>
  <si>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</si>
  <si>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</si>
  <si>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</si>
  <si>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</si>
  <si>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</si>
  <si>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</si>
  <si>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</si>
  <si>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</si>
  <si>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</si>
  <si>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</si>
  <si>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</si>
  <si>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</si>
  <si>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</si>
  <si>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</si>
  <si>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</si>
  <si>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</si>
  <si>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</si>
  <si>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</si>
  <si>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</si>
  <si>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</si>
  <si>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</si>
  <si>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</si>
  <si>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</si>
  <si>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</si>
  <si>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</si>
  <si>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</si>
  <si>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</si>
  <si>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</si>
  <si>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</si>
  <si>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</si>
  <si>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</si>
  <si>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</si>
  <si>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</si>
  <si>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</si>
  <si>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</si>
  <si>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</si>
  <si>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</si>
  <si>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</si>
  <si>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</si>
  <si>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</si>
  <si>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</si>
  <si>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</si>
  <si>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</si>
  <si>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</si>
  <si>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</si>
  <si>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</si>
  <si>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</si>
  <si>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</si>
  <si>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</si>
  <si>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</si>
  <si>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</si>
  <si>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</si>
  <si>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</si>
  <si>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</si>
  <si>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</si>
  <si>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</si>
  <si>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</si>
  <si>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</si>
  <si>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</si>
  <si>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</si>
  <si>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</si>
  <si>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</si>
  <si>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</si>
  <si>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</si>
  <si>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</si>
  <si>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</si>
  <si>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</si>
  <si>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</si>
  <si>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</si>
  <si>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</si>
  <si>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</si>
  <si>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</si>
  <si>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</si>
  <si>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</si>
  <si>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</si>
  <si>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</si>
  <si>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</si>
  <si>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</si>
  <si>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</si>
  <si>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</si>
  <si>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</si>
  <si>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</si>
  <si>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</si>
  <si>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</si>
  <si>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</si>
  <si>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</si>
  <si>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</si>
  <si>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</si>
  <si>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</si>
  <si>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</si>
  <si>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</si>
  <si>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</si>
  <si>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</si>
  <si>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</si>
  <si>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</si>
  <si>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</si>
  <si>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</si>
  <si>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</si>
  <si>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</si>
  <si>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</si>
  <si>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</si>
  <si>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</si>
  <si>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</si>
  <si>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</si>
  <si>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</si>
  <si>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</si>
  <si>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</si>
  <si>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</si>
  <si>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</si>
  <si>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</si>
  <si>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</si>
  <si>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</si>
  <si>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</si>
  <si>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</si>
  <si>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</si>
  <si>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</si>
  <si>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</si>
  <si>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</si>
  <si>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</si>
  <si>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</si>
  <si>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</si>
  <si>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</si>
  <si>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</si>
  <si>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</si>
  <si>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</si>
  <si>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</si>
  <si>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</si>
  <si>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</si>
  <si>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</si>
  <si>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</si>
  <si>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</si>
  <si>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</si>
  <si>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</si>
  <si>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</si>
  <si>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</si>
  <si>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</si>
  <si>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</si>
  <si>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</si>
  <si>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</si>
  <si>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</si>
  <si>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</si>
  <si>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</si>
  <si>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</si>
  <si>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</si>
  <si>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</si>
  <si>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</si>
  <si>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</si>
  <si>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</si>
  <si>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</si>
  <si>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</si>
  <si>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</si>
  <si>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</si>
  <si>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</si>
  <si>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</si>
  <si>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</si>
  <si>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</si>
  <si>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</si>
  <si>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</si>
  <si>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</si>
  <si>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</si>
  <si>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</si>
  <si>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</si>
  <si>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</si>
  <si>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</si>
  <si>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</si>
  <si>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</si>
  <si>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</si>
  <si>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</si>
  <si>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</si>
  <si>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</si>
  <si>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</si>
  <si>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</si>
  <si>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</si>
  <si>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</si>
  <si>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</si>
  <si>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</si>
  <si>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</si>
  <si>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</si>
  <si>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</si>
  <si>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</si>
  <si>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</si>
  <si>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</si>
  <si>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</si>
  <si>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</si>
  <si>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</si>
  <si>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</si>
  <si>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</si>
  <si>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</si>
  <si>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</si>
  <si>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</si>
  <si>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</si>
  <si>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</si>
  <si>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</si>
  <si>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</si>
  <si>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</si>
  <si>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</si>
  <si>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</si>
  <si>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</si>
  <si>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</si>
  <si>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</si>
  <si>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</si>
  <si>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</si>
  <si>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</si>
  <si>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</si>
  <si>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</si>
  <si>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</si>
  <si>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</si>
  <si>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</si>
  <si>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</si>
  <si>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</si>
  <si>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</si>
  <si>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</si>
  <si>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</si>
  <si>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</si>
  <si>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</si>
  <si>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</si>
  <si>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</si>
  <si>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</si>
  <si>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</si>
  <si>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</si>
  <si>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</si>
  <si>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</si>
  <si>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</si>
  <si>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</si>
  <si>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</si>
  <si>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</si>
  <si>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</si>
  <si>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</si>
  <si>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</si>
  <si>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</si>
  <si>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</si>
  <si>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</si>
  <si>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</si>
  <si>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</si>
  <si>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</si>
  <si>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</si>
  <si>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</si>
  <si>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</si>
  <si>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</si>
  <si>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</si>
  <si>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</si>
  <si>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</si>
  <si>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</si>
  <si>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</si>
  <si>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</si>
  <si>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</si>
  <si>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</si>
  <si>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</si>
  <si>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</si>
  <si>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</si>
  <si>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</si>
  <si>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</si>
  <si>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</si>
  <si>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</si>
  <si>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</si>
  <si>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</si>
  <si>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</si>
  <si>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</si>
  <si>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</si>
  <si>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</si>
  <si>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</si>
  <si>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</si>
  <si>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</si>
  <si>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</si>
  <si>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</si>
  <si>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</si>
  <si>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</si>
  <si>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</si>
  <si>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</si>
  <si>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</si>
  <si>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</si>
  <si>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</si>
  <si>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</si>
  <si>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</si>
  <si>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</si>
  <si>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</si>
  <si>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</si>
  <si>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</si>
  <si>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</si>
  <si>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</si>
  <si>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</si>
  <si>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</si>
  <si>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</si>
  <si>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</si>
  <si>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</si>
  <si>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</si>
  <si>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</si>
  <si>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</si>
  <si>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</si>
  <si>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</si>
  <si>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</si>
  <si>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</si>
  <si>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</si>
  <si>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</si>
  <si>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</si>
  <si>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</si>
  <si>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</si>
  <si>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</si>
  <si>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</si>
  <si>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</si>
  <si>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</si>
  <si>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</si>
  <si>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</si>
  <si>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</si>
  <si>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</si>
  <si>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</si>
  <si>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</si>
  <si>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</si>
  <si>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</si>
  <si>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</si>
  <si>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</si>
  <si>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</si>
  <si>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</si>
  <si>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</si>
  <si>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</si>
  <si>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</si>
  <si>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</si>
  <si>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</si>
  <si>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</si>
  <si>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</si>
  <si>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</si>
  <si>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</si>
  <si>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</si>
  <si>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</si>
  <si>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</si>
  <si>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</si>
  <si>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</si>
  <si>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</si>
  <si>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</si>
  <si>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</si>
  <si>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</si>
  <si>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</si>
  <si>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</si>
  <si>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</si>
  <si>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</si>
  <si>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</si>
  <si>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</si>
  <si>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</si>
  <si>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</si>
  <si>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</si>
  <si>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</si>
  <si>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</si>
  <si>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</si>
  <si>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</si>
  <si>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</si>
  <si>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</si>
  <si>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</si>
  <si>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</si>
  <si>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</si>
  <si>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</si>
  <si>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</si>
  <si>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</si>
  <si>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</si>
  <si>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</si>
  <si>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</si>
  <si>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</si>
  <si>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</si>
  <si>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</si>
  <si>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</si>
  <si>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</si>
  <si>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</si>
  <si>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</si>
  <si>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</si>
  <si>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</si>
  <si>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</si>
  <si>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</si>
  <si>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</si>
  <si>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</si>
  <si>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</si>
  <si>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</si>
  <si>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</si>
  <si>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</si>
  <si>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</si>
  <si>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</si>
  <si>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</si>
  <si>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</si>
  <si>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</si>
  <si>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</si>
  <si>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</si>
  <si>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</si>
  <si>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</si>
  <si>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</si>
  <si>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</si>
  <si>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</si>
  <si>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</si>
  <si>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</si>
  <si>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</si>
  <si>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</si>
  <si>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</si>
  <si>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</si>
  <si>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</si>
  <si>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</si>
  <si>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</si>
  <si>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</si>
  <si>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</si>
  <si>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</si>
  <si>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</si>
  <si>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</si>
  <si>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</si>
  <si>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</si>
  <si>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</si>
  <si>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</si>
  <si>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</si>
  <si>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</si>
  <si>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</si>
  <si>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</si>
  <si>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</si>
  <si>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</si>
  <si>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</si>
  <si>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</si>
  <si>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</si>
  <si>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</si>
  <si>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</si>
  <si>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</si>
  <si>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</si>
  <si>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</si>
  <si>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</si>
  <si>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</si>
  <si>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</si>
  <si>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</si>
  <si>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</si>
  <si>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</si>
  <si>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</si>
  <si>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</si>
  <si>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</si>
  <si>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</si>
  <si>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</si>
  <si>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</si>
  <si>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</si>
  <si>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</si>
  <si>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</si>
  <si>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</si>
  <si>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</si>
  <si>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</si>
  <si>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</si>
  <si>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</si>
  <si>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</si>
  <si>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</si>
  <si>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</si>
  <si>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</si>
  <si>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</si>
  <si>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</si>
  <si>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</si>
  <si>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</si>
  <si>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</si>
  <si>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</si>
  <si>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</si>
  <si>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</si>
  <si>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</si>
  <si>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</si>
  <si>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</si>
  <si>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</si>
  <si>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</si>
  <si>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</si>
  <si>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</si>
  <si>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</si>
  <si>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</si>
  <si>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</si>
  <si>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</si>
  <si>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</si>
  <si>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</si>
  <si>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</si>
  <si>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</si>
  <si>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</si>
  <si>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</si>
  <si>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</si>
  <si>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</si>
  <si>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</si>
  <si>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</si>
  <si>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</si>
  <si>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</si>
  <si>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</si>
  <si>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</si>
  <si>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</si>
  <si>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</si>
  <si>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</si>
  <si>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</si>
  <si>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</si>
  <si>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</si>
  <si>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</si>
  <si>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</si>
  <si>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</si>
  <si>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</si>
  <si>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</si>
  <si>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</si>
  <si>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</si>
  <si>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</si>
  <si>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</si>
  <si>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</si>
  <si>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</si>
  <si>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</si>
  <si>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</si>
  <si>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</si>
  <si>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</si>
  <si>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</si>
  <si>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</si>
  <si>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</si>
  <si>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</si>
  <si>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</si>
  <si>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</si>
  <si>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</si>
  <si>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</si>
  <si>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</si>
  <si>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</si>
  <si>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</si>
  <si>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</si>
  <si>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</si>
  <si>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</si>
  <si>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</si>
  <si>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</si>
  <si>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</si>
  <si>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</si>
  <si>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</si>
  <si>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</si>
  <si>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</si>
  <si>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</si>
  <si>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</si>
  <si>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</si>
  <si>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</si>
  <si>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</si>
  <si>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</si>
  <si>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</si>
  <si>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</si>
  <si>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</si>
  <si>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</si>
  <si>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</si>
  <si>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</si>
  <si>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</si>
  <si>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</si>
  <si>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</si>
  <si>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</si>
  <si>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</si>
  <si>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</si>
  <si>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</si>
  <si>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</si>
  <si>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</si>
  <si>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</si>
  <si>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</si>
  <si>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</si>
  <si>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</si>
  <si>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</si>
  <si>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</si>
  <si>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</si>
  <si>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</si>
  <si>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</si>
  <si>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</si>
  <si>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</si>
  <si>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</si>
  <si>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</si>
  <si>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</si>
  <si>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</si>
  <si>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</si>
  <si>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</si>
  <si>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</si>
  <si>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</si>
  <si>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</si>
  <si>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</si>
  <si>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</si>
  <si>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</si>
  <si>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</si>
  <si>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</si>
  <si>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</si>
  <si>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</si>
  <si>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</si>
  <si>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</si>
  <si>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</si>
  <si>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</si>
  <si>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</si>
  <si>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</si>
  <si>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</si>
  <si>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</si>
  <si>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</si>
  <si>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</si>
  <si>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</si>
  <si>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</si>
  <si>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</si>
  <si>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</si>
  <si>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</si>
  <si>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</si>
  <si>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</si>
  <si>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</si>
  <si>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</si>
  <si>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</si>
  <si>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</si>
  <si>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</si>
  <si>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</si>
  <si>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</si>
  <si>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</si>
  <si>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</si>
  <si>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</si>
  <si>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</si>
  <si>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</si>
  <si>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</si>
  <si>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</si>
  <si>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</si>
  <si>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</si>
  <si>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</si>
  <si>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</si>
  <si>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</si>
  <si>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</si>
  <si>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</si>
  <si>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</si>
  <si>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</si>
  <si>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</si>
  <si>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</si>
  <si>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</si>
  <si>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</si>
  <si>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</si>
  <si>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</si>
  <si>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</si>
  <si>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</si>
  <si>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</si>
  <si>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</si>
  <si>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</si>
  <si>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</si>
  <si>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</si>
  <si>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</si>
  <si>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</si>
  <si>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</si>
  <si>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</si>
  <si>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</si>
  <si>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</si>
  <si>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</si>
  <si>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</si>
  <si>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</si>
  <si>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</si>
  <si>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</si>
  <si>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</si>
  <si>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</si>
  <si>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</si>
  <si>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</si>
  <si>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</si>
  <si>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</si>
  <si>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</si>
  <si>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</si>
  <si>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</si>
  <si>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</si>
  <si>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</si>
  <si>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</si>
  <si>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</si>
  <si>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</si>
  <si>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</si>
  <si>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</si>
  <si>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</si>
  <si>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</si>
  <si>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</si>
  <si>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</si>
  <si>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</si>
  <si>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</si>
  <si>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</si>
  <si>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</si>
  <si>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</si>
  <si>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</si>
  <si>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</si>
  <si>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</si>
  <si>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</si>
  <si>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</si>
  <si>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</si>
  <si>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</si>
  <si>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</si>
  <si>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</si>
  <si>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</si>
  <si>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</si>
  <si>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</si>
  <si>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</si>
  <si>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</si>
  <si>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</si>
  <si>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</si>
  <si>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</si>
  <si>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</si>
  <si>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</si>
  <si>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</si>
  <si>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</si>
  <si>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</si>
  <si>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</si>
  <si>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</si>
  <si>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</si>
  <si>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</si>
  <si>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</si>
  <si>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</si>
  <si>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</si>
  <si>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</si>
  <si>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</si>
  <si>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</si>
  <si>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</si>
  <si>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</si>
  <si>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</si>
  <si>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</si>
  <si>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</si>
  <si>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</si>
  <si>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</si>
  <si>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</si>
  <si>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</si>
  <si>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</si>
  <si>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</si>
  <si>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</si>
  <si>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</si>
  <si>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</si>
  <si>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</si>
  <si>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</si>
  <si>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</si>
  <si>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</si>
  <si>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</si>
  <si>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</si>
  <si>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</si>
  <si>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</si>
  <si>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</si>
  <si>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</si>
  <si>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</si>
  <si>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</si>
  <si>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</si>
  <si>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</si>
  <si>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</si>
  <si>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</si>
  <si>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</si>
  <si>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</si>
  <si>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</si>
  <si>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</si>
  <si>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</si>
  <si>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</si>
  <si>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</si>
  <si>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</si>
  <si>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</si>
  <si>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</si>
  <si>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</si>
  <si>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</si>
  <si>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</si>
  <si>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</si>
  <si>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</si>
  <si>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</si>
  <si>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</si>
  <si>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</si>
  <si>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</si>
  <si>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</si>
  <si>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</si>
  <si>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</si>
  <si>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</si>
  <si>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</si>
  <si>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</si>
  <si>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</si>
  <si>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</si>
  <si>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</si>
  <si>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</si>
  <si>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</si>
  <si>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</si>
  <si>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</si>
  <si>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</si>
  <si>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</si>
  <si>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</si>
  <si>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</si>
  <si>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</si>
  <si>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</si>
  <si>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</si>
  <si>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</si>
  <si>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</si>
  <si>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</si>
  <si>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</si>
  <si>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</si>
  <si>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</si>
  <si>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</si>
  <si>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</si>
  <si>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</si>
  <si>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</si>
  <si>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</si>
  <si>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</si>
  <si>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</si>
  <si>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</si>
  <si>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</si>
  <si>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</si>
  <si>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</si>
  <si>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</si>
  <si>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</si>
  <si>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</si>
  <si>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</si>
  <si>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</si>
  <si>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</si>
  <si>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</si>
  <si>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</si>
  <si>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</si>
  <si>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</si>
  <si>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</si>
  <si>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</si>
  <si>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</si>
  <si>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</si>
  <si>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</si>
  <si>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</si>
  <si>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</si>
  <si>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</si>
  <si>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</si>
  <si>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</si>
  <si>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</si>
  <si>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</si>
  <si>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</si>
  <si>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</si>
  <si>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</si>
  <si>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</si>
  <si>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</si>
  <si>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</si>
  <si>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</si>
  <si>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</si>
  <si>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</si>
  <si>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</si>
  <si>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</si>
  <si>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</si>
  <si>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</si>
  <si>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</si>
  <si>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</si>
  <si>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</si>
  <si>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</si>
  <si>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</si>
  <si>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</si>
  <si>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</si>
  <si>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</si>
  <si>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</si>
  <si>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</si>
  <si>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</si>
  <si>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</si>
  <si>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</si>
  <si>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</si>
  <si>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</si>
  <si>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</si>
  <si>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</si>
  <si>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</si>
  <si>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</si>
  <si>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</si>
  <si>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</si>
  <si>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</si>
  <si>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</si>
  <si>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</si>
  <si>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</si>
  <si>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</si>
  <si>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</si>
  <si>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</si>
  <si>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</si>
  <si>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</si>
  <si>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</si>
  <si>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</si>
  <si>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</si>
  <si>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</si>
  <si>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</si>
  <si>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</si>
  <si>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</si>
  <si>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</si>
  <si>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</si>
  <si>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</si>
  <si>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</si>
  <si>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</si>
  <si>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</si>
  <si>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</si>
  <si>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</si>
  <si>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</si>
  <si>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</si>
  <si>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</si>
  <si>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</si>
  <si>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</si>
  <si>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</si>
  <si>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</si>
  <si>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</si>
  <si>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</si>
  <si>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</si>
  <si>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</si>
  <si>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</si>
  <si>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</si>
  <si>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</si>
  <si>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</si>
  <si>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</si>
  <si>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</si>
  <si>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</si>
  <si>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</si>
  <si>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</si>
  <si>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</si>
  <si>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</si>
  <si>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</si>
  <si>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</si>
  <si>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</si>
  <si>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</si>
  <si>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</si>
  <si>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</si>
  <si>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</si>
  <si>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</si>
  <si>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</si>
  <si>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</si>
  <si>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</si>
  <si>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</si>
  <si>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</si>
  <si>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</si>
  <si>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</si>
  <si>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</si>
  <si>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</si>
  <si>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</si>
  <si>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</si>
  <si>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</si>
  <si>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</si>
  <si>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</si>
  <si>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</si>
  <si>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</si>
  <si>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</si>
  <si>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</si>
  <si>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</si>
  <si>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</si>
  <si>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</si>
  <si>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</si>
  <si>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</si>
  <si>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</si>
  <si>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</si>
  <si>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</si>
  <si>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</si>
  <si>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</si>
  <si>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</si>
  <si>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</si>
  <si>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</si>
  <si>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</si>
  <si>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</si>
  <si>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</si>
  <si>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</si>
  <si>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</si>
  <si>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</si>
  <si>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</si>
  <si>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</si>
  <si>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</si>
  <si>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</si>
  <si>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</si>
  <si>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</si>
  <si>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</si>
  <si>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</si>
  <si>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</si>
  <si>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</si>
  <si>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</si>
  <si>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</si>
  <si>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</si>
  <si>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</si>
  <si>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</si>
  <si>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</si>
  <si>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</si>
  <si>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</si>
  <si>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</si>
  <si>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</si>
  <si>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</si>
  <si>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</si>
  <si>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</si>
  <si>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</si>
  <si>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</si>
  <si>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</si>
  <si>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</si>
  <si>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</si>
  <si>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</si>
  <si>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</si>
  <si>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</si>
  <si>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</si>
  <si>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</si>
  <si>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</si>
  <si>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</si>
  <si>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</si>
  <si>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</si>
  <si>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</si>
  <si>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</si>
  <si>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</si>
  <si>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</si>
  <si>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</si>
  <si>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</si>
  <si>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</si>
  <si>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</si>
  <si>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</si>
  <si>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</si>
  <si>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</si>
  <si>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</si>
  <si>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</si>
  <si>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</si>
  <si>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</si>
  <si>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</si>
  <si>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</si>
  <si>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</si>
  <si>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</si>
  <si>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</si>
  <si>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</si>
  <si>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</si>
  <si>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</si>
  <si>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</si>
  <si>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</si>
  <si>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</si>
  <si>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</si>
  <si>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</si>
  <si>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</si>
  <si>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</si>
  <si>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</si>
  <si>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</si>
  <si>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</si>
  <si>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</si>
  <si>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</si>
  <si>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</si>
  <si>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</si>
  <si>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</si>
  <si>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</si>
  <si>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</si>
  <si>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</si>
  <si>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</si>
  <si>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</si>
  <si>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</si>
  <si>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</si>
  <si>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</si>
  <si>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</si>
  <si>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</si>
  <si>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</si>
  <si>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</si>
  <si>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</si>
  <si>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</si>
  <si>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</si>
  <si>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</si>
  <si>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</si>
  <si>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</si>
  <si>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</si>
  <si>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</si>
  <si>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</si>
  <si>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</si>
  <si>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</si>
  <si>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</si>
  <si>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</si>
  <si>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</si>
  <si>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</si>
  <si>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</si>
  <si>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</si>
  <si>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</si>
  <si>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</si>
  <si>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</si>
  <si>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</si>
  <si>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</si>
  <si>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</si>
  <si>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</si>
  <si>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</si>
  <si>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</si>
  <si>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</si>
  <si>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</si>
  <si>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</si>
  <si>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</si>
  <si>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</si>
  <si>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</si>
  <si>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</si>
  <si>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</si>
  <si>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</si>
  <si>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</si>
  <si>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</si>
  <si>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</si>
  <si>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</si>
  <si>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</si>
  <si>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</si>
  <si>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</si>
  <si>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</si>
  <si>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</si>
  <si>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</si>
  <si>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</si>
  <si>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</si>
  <si>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</si>
  <si>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</si>
  <si>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</si>
  <si>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</si>
  <si>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</si>
  <si>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</si>
  <si>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</si>
  <si>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</si>
  <si>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</si>
  <si>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</si>
  <si>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</si>
  <si>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</si>
  <si>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</si>
  <si>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</si>
  <si>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</si>
  <si>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</si>
  <si>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</si>
  <si>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</si>
  <si>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</si>
  <si>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</si>
  <si>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</si>
  <si>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</si>
  <si>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</si>
  <si>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</si>
  <si>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</si>
  <si>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</si>
  <si>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</si>
  <si>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</si>
  <si>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</si>
  <si>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</si>
  <si>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</si>
  <si>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</si>
  <si>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</si>
  <si>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</si>
  <si>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</si>
  <si>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</si>
  <si>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</si>
  <si>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</si>
  <si>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</si>
  <si>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</si>
  <si>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</si>
  <si>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</si>
  <si>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</si>
  <si>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</si>
  <si>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</si>
  <si>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</si>
  <si>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</si>
  <si>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</si>
  <si>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</si>
  <si>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</si>
  <si>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</si>
  <si>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</si>
  <si>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</si>
  <si>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</si>
  <si>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</si>
  <si>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</si>
  <si>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</si>
  <si>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</si>
  <si>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</si>
  <si>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</si>
  <si>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</si>
  <si>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</si>
  <si>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</si>
  <si>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</si>
  <si>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</si>
  <si>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</si>
  <si>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</si>
  <si>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</si>
  <si>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</si>
  <si>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</si>
  <si>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</si>
  <si>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</si>
  <si>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</si>
  <si>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</si>
  <si>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</si>
  <si>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</si>
  <si>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</si>
  <si>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</si>
  <si>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</si>
  <si>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</si>
  <si>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</si>
  <si>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</si>
  <si>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</si>
  <si>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</si>
  <si>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</si>
  <si>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</si>
  <si>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</si>
  <si>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</si>
  <si>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</si>
  <si>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</si>
  <si>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</si>
  <si>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</si>
  <si>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</si>
  <si>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</si>
  <si>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</si>
  <si>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</si>
  <si>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</si>
  <si>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</si>
  <si>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</si>
  <si>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</si>
  <si>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</si>
  <si>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</si>
  <si>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</si>
  <si>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</si>
  <si>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</si>
  <si>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</si>
  <si>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</si>
  <si>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</si>
  <si>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</si>
  <si>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</si>
  <si>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</si>
  <si>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</si>
  <si>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</si>
  <si>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</si>
  <si>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</si>
  <si>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</si>
  <si>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</si>
  <si>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</si>
  <si>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</si>
  <si>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</si>
  <si>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</si>
  <si>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</si>
  <si>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</si>
  <si>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</si>
  <si>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</si>
  <si>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</si>
  <si>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</si>
  <si>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</si>
  <si>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</si>
  <si>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</si>
  <si>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</si>
  <si>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</si>
  <si>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</si>
  <si>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</si>
  <si>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</si>
  <si>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</si>
  <si>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</si>
  <si>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</si>
  <si>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</si>
  <si>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</si>
  <si>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</si>
  <si>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</si>
  <si>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</si>
  <si>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</si>
  <si>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</si>
  <si>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</si>
  <si>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</si>
  <si>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</si>
  <si>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</si>
  <si>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</si>
  <si>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</si>
  <si>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</si>
  <si>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</si>
  <si>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</si>
  <si>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</si>
  <si>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</si>
  <si>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</si>
  <si>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</si>
  <si>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</si>
  <si>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</si>
  <si>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</si>
  <si>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</si>
  <si>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</si>
  <si>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</si>
  <si>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</si>
  <si>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</si>
  <si>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</si>
  <si>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</si>
  <si>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</si>
  <si>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</si>
  <si>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</si>
  <si>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</si>
  <si>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</si>
  <si>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</si>
  <si>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</si>
  <si>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</si>
  <si>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</si>
  <si>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</si>
  <si>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</si>
  <si>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</si>
  <si>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</si>
  <si>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</si>
  <si>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</si>
  <si>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</si>
  <si>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</si>
  <si>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</si>
  <si>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</si>
  <si>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</si>
  <si>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</si>
  <si>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</si>
  <si>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</si>
  <si>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</si>
  <si>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</si>
  <si>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</si>
  <si>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</si>
  <si>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</si>
  <si>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</si>
  <si>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</si>
  <si>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</si>
  <si>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</si>
  <si>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</si>
  <si>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</si>
  <si>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</si>
  <si>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</si>
  <si>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</si>
  <si>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</si>
  <si>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</si>
  <si>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</si>
  <si>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</si>
  <si>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</si>
  <si>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</si>
  <si>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</si>
  <si>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</si>
  <si>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</si>
  <si>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</si>
  <si>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</si>
  <si>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</si>
  <si>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</si>
  <si>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</si>
  <si>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</si>
  <si>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</si>
  <si>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</si>
  <si>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</si>
  <si>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</si>
  <si>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</si>
  <si>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</si>
  <si>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</si>
  <si>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</si>
  <si>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</si>
  <si>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</si>
  <si>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</si>
  <si>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</si>
  <si>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</si>
  <si>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</si>
  <si>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</si>
  <si>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</si>
  <si>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</si>
  <si>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</si>
  <si>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</si>
  <si>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</si>
  <si>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</si>
  <si>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</si>
  <si>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</si>
  <si>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</si>
  <si>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</si>
  <si>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</si>
  <si>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</si>
  <si>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</si>
  <si>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</si>
  <si>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</si>
  <si>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</si>
  <si>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</si>
  <si>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</si>
  <si>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</si>
  <si>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</si>
  <si>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</si>
  <si>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</si>
  <si>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</si>
  <si>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</si>
  <si>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</si>
  <si>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</si>
  <si>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</si>
  <si>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</si>
  <si>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</si>
  <si>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</si>
  <si>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</si>
  <si>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</si>
  <si>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</si>
  <si>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</si>
  <si>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</si>
  <si>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</si>
  <si>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</si>
  <si>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</si>
  <si>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</si>
  <si>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</si>
  <si>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</si>
  <si>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</si>
  <si>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</si>
  <si>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</si>
  <si>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</si>
  <si>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</si>
  <si>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</si>
  <si>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</si>
  <si>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</si>
  <si>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</si>
  <si>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</si>
  <si>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</si>
  <si>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</si>
  <si>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</si>
  <si>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</si>
  <si>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</si>
  <si>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</si>
  <si>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</si>
  <si>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</si>
  <si>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</si>
  <si>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</si>
  <si>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</si>
  <si>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</si>
  <si>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</si>
  <si>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</si>
  <si>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</si>
  <si>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</si>
  <si>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</si>
  <si>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</si>
  <si>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</si>
  <si>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</si>
  <si>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</si>
  <si>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</si>
  <si>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</si>
  <si>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</si>
  <si>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</si>
  <si>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</si>
  <si>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</si>
  <si>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</si>
  <si>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</si>
  <si>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</si>
  <si>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</si>
  <si>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</si>
  <si>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</si>
  <si>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</si>
  <si>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</si>
  <si>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</si>
  <si>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</si>
  <si>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</si>
  <si>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</si>
  <si>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</si>
  <si>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</si>
  <si>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</si>
  <si>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</si>
  <si>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</si>
  <si>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</si>
  <si>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</si>
  <si>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</si>
  <si>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</si>
  <si>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</si>
  <si>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</si>
  <si>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</si>
  <si>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</si>
  <si>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</si>
  <si>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</si>
  <si>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</si>
  <si>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</si>
  <si>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</si>
  <si>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</si>
  <si>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</si>
  <si>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</si>
  <si>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</si>
  <si>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</si>
  <si>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</si>
  <si>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</si>
  <si>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</si>
  <si>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</si>
  <si>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</si>
  <si>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</si>
  <si>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</si>
  <si>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</si>
  <si>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</si>
  <si>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</si>
  <si>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</si>
  <si>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</si>
  <si>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</si>
  <si>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</si>
  <si>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</si>
  <si>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</si>
  <si>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</si>
  <si>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</si>
  <si>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</si>
  <si>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</si>
  <si>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</si>
  <si>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</si>
  <si>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</si>
  <si>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</si>
  <si>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</si>
  <si>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</si>
  <si>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</si>
  <si>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</si>
  <si>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</si>
  <si>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</si>
  <si>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</si>
  <si>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</si>
  <si>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</si>
  <si>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</si>
  <si>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</si>
  <si>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</si>
  <si>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</si>
  <si>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</si>
  <si>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</si>
  <si>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</si>
  <si>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</si>
  <si>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</si>
  <si>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</si>
  <si>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</si>
  <si>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</si>
  <si>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</si>
  <si>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</si>
  <si>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</si>
  <si>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</si>
  <si>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</si>
  <si>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</si>
  <si>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</si>
  <si>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</si>
  <si>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</si>
  <si>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</si>
  <si>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</si>
  <si>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</si>
  <si>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</si>
  <si>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</si>
  <si>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</si>
  <si>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</si>
  <si>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</si>
  <si>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</si>
  <si>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</si>
  <si>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</si>
  <si>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</si>
  <si>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</si>
  <si>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</si>
  <si>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</si>
  <si>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</si>
  <si>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</si>
  <si>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</si>
  <si>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</si>
  <si>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</si>
  <si>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</si>
  <si>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</si>
  <si>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</si>
  <si>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</si>
  <si>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</si>
  <si>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</si>
  <si>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</si>
  <si>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</si>
  <si>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</si>
  <si>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</si>
  <si>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</si>
  <si>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</si>
  <si>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</si>
  <si>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</si>
  <si>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</si>
  <si>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</si>
  <si>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</si>
  <si>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</si>
  <si>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</si>
  <si>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</si>
  <si>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</si>
  <si>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</si>
  <si>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</si>
  <si>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</si>
  <si>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</si>
  <si>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</si>
  <si>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</si>
  <si>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</si>
  <si>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</si>
  <si>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</si>
  <si>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</si>
  <si>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</si>
  <si>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</si>
  <si>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</si>
  <si>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</si>
  <si>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</si>
  <si>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</si>
  <si>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</si>
  <si>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</si>
  <si>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</si>
  <si>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</si>
  <si>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</si>
  <si>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</si>
  <si>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</si>
  <si>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</si>
  <si>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</si>
  <si>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</si>
  <si>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</si>
  <si>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</si>
  <si>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</si>
  <si>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</si>
  <si>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</si>
  <si>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</si>
  <si>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</si>
  <si>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</si>
  <si>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</si>
  <si>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</si>
  <si>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</si>
  <si>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</si>
  <si>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</si>
  <si>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</si>
  <si>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</si>
  <si>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</si>
  <si>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</si>
  <si>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</si>
  <si>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</si>
  <si>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</si>
  <si>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</si>
  <si>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</si>
  <si>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</si>
  <si>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</si>
  <si>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</si>
  <si>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</si>
  <si>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</si>
  <si>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</si>
  <si>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</si>
  <si>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</si>
  <si>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</si>
  <si>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</si>
  <si>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</si>
  <si>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</si>
  <si>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</si>
  <si>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</si>
  <si>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</si>
  <si>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</si>
  <si>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</si>
  <si>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</si>
  <si>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</si>
  <si>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</si>
  <si>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</si>
  <si>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</si>
  <si>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</si>
  <si>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</si>
  <si>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</si>
  <si>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</si>
  <si>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</si>
  <si>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</si>
  <si>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</si>
  <si>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</si>
  <si>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</si>
  <si>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</si>
  <si>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</si>
  <si>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</si>
  <si>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</si>
  <si>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</si>
  <si>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</si>
  <si>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</si>
  <si>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</si>
  <si>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</si>
  <si>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</si>
  <si>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</si>
  <si>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</si>
  <si>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</si>
  <si>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</si>
  <si>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</si>
  <si>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</si>
  <si>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</si>
  <si>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</si>
  <si>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</si>
  <si>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</si>
  <si>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</si>
  <si>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</si>
  <si>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</si>
  <si>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</si>
  <si>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</si>
  <si>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</si>
  <si>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</si>
  <si>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</si>
  <si>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</si>
  <si>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</si>
  <si>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</si>
  <si>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</si>
  <si>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</si>
  <si>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</si>
  <si>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</si>
  <si>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</si>
  <si>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</si>
  <si>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</si>
  <si>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</si>
  <si>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</si>
  <si>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</si>
  <si>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</si>
  <si>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</si>
  <si>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</si>
  <si>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</si>
  <si>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</si>
  <si>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</si>
  <si>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</si>
  <si>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</si>
  <si>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</si>
  <si>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</si>
  <si>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</si>
  <si>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</si>
  <si>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</si>
  <si>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</si>
  <si>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</si>
  <si>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</si>
  <si>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</si>
  <si>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</si>
  <si>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</si>
  <si>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</si>
  <si>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</si>
  <si>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</si>
  <si>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</si>
  <si>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</si>
  <si>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</si>
  <si>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PCM-20251120-00001858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</si>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</sst>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318.83666805555549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45981.785093981482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45981.785093981482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45981.785093981482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45981.785093981482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45981.785093981482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45981.785093981482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45981.785093981482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45981.785093981482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45981.785093981482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45981.785093981482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45981.785093981482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45981.785093981482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45981.785093981482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45981.785093981482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45981.785093981482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45981.785093981482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45981.785093981482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45981.785093981482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45981.785093981482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45981.785093981482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45981.785093981482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45981.785093981482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45981.785093981482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45981.785093981482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45981.785093981482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45981.785093981482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45981.785093981482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45981.785093981482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45981.785093981482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45981.785093981482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45981.785093981482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45981.785093981482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45981.785093981482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45981.785093981482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45981.785093981482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45981.785093981482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45981.785093981482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45981.785093981482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45981.785093981482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45981.785093981482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45981.785093981482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45981.785093981482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45981.785093981482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45981.785093981482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45981.785093981482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45981.785093981482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45981.785093981482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45981.785093981482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45981.785093981482</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45981.785093981482</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156.78525601852016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45981.785093981482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45981.785093981482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45981.785093981482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45981.785093981482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45981.785093981482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45981.785093981482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45981.785093981482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45981.785093981482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45981.785093981482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45981.785093981482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45981.785093981482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45981.785093981482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45981.785093981482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45981.785093981482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45981.785093981482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45981.785093981482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45981.785093981482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45981.785093981482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45981.785093981482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45981.785093981482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45981.785093981482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45981.785093981482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45981.785093981482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45981.785093981482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45981.785093981482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45981.785093981482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45981.785093981482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45981.785093981482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45981.785093981482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45981.785093981482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45981.785093981482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45981.785093981482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45981.785093981482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45981.785093981482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45981.785093981482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45981.785093981482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45981.785093981482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45981.785093981482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45981.785093981482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45981.785093981482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45981.785093981482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45981.785093981482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45981.785093981482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45981.785093981482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45981.785093981482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45981.785093981482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45981.785093981482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45981.785093981482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45981.785093981482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45981.785093981482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45981.785093981482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45981.785093981482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45981.785093981482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45981.785093981482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45981.785093981482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45981.785093981482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45981.785093981482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45981.785093981482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45981.785093981482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45981.785093981482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45981.785093981482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45981.785093981482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45981.785093981482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45981.785093981482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45981.785093981482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45981.785093981482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45981.785093981482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45981.785093981482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45981.785093981482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45981.785093981482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45981.785093981482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45981.785093981482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45981.785093981482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45981.785093981482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45981.785093981482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45981.785093981482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45981.785093981482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45981.785093981482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45981.785093981482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45981.785093981482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45981.785093981482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45981.785093981482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45981.785093981482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45981.785093981482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45981.785093981482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45981.785093981482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45981.785093981482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45981.785093981482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45981.785093981482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45981.785093981482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45981.785093981482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45981.785093981482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45981.785093981482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45981.785093981482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45981.785093981482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45981.785093981482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45981.785093981482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45981.785093981482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45981.785093981482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45981.785093981482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45981.785093981482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45981.785093981482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45981.785093981482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45981.785093981482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45981.785093981482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45981.785093981482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45981.785093981482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45981.785093981482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45981.785093981482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45981.785093981482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45981.785093981482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45981.785093981482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45981.785093981482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45981.785093981482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45981.785093981482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45981.785093981482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45981.785093981482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45981.785093981482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45981.785093981482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45981.785093981482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45981.785093981482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45981.785093981482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45981.785093981482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45981.785093981482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45981.785093981482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45981.785093981482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45981.785093981482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45981.785093981482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45981.785093981482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45981.785093981482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45981.785093981482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45981.785093981482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45981.785093981482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45981.785093981482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45981.785093981482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45981.785093981482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45981.785093981482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45981.785093981482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45981.785093981482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45981.785093981482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45981.785093981482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45981.785093981482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45981.785093981482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45981.785093981482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45981.785093981482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45981.785093981482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45981.785093981482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45981.785093981482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45981.785093981482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45981.785093981482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45981.785093981482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45981.785093981482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45981.785093981482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45981.785093981482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45981.785093981482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45981.785093981482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45981.785093981482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45981.785093981482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45981.785093981482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45981.785093981482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45981.785093981482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45981.785093981482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45981.785093981482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45981.785093981482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45981.785093981482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45981.785093981482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45981.785093981482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45981.785093981482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45981.785093981482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45981.785093981482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45981.785093981482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45981.785093981482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45981.785093981482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45981.785093981482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45981.785093981482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45981.785093981482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45981.785093981482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45981.785093981482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45981.785093981482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45981.785093981482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45981.785093981482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45981.785093981482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45981.785093981482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45981.785093981482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45981.785093981482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45981.785093981482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45981.785093981482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45981.785093981482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45981.785093981482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45981.785093981482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45981.785093981482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45981.785093981482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45981.785093981482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45981.785093981482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45981.785093981482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45981.785093981482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45981.785093981482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45981.785093981482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45981.785093981482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45981.785093981482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45981.785093981482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45981.785093981482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45981.785093981482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45981.785093981482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45981.785093981482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45981.785093981482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45981.785093981482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45981.785093981482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45981.785093981482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45981.785093981482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45981.785093981482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45981.785093981482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45981.785093981482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45981.785093981482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45981.785093981482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45981.785093981482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45981.785093981482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45981.785093981482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45981.785093981482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45981.785093981482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45981.785093981482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45981.785093981482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45981.785093981482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45981.785093981482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45981.785093981482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45981.785093981482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45981.785093981482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45981.785093981482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45981.785093981482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45981.785093981482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45981.785093981482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45981.785093981482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45981.785093981482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45981.785093981482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45981.785093981482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45981.785093981482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45981.785093981482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45981.785093981482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45981.785093981482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45981.785093981482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45981.785093981482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45981.785093981482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45981.785093981482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45981.785093981482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45981.785093981482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45981.785093981482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45981.785093981482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45981.785093981482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45981.785093981482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45981.785093981482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45981.785093981482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45981.785093981482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45981.785093981482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45981.785093981482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45981.785093981482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45981.785093981482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45981.785093981482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45981.785093981482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45981.785093981482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45981.785093981482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45981.785093981482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45981.785093981482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45981.785093981482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45981.785093981482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45981.785093981482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45981.785093981482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45981.785093981482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45981.785093981482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45981.785093981482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45981.785093981482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45981.785093981482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45981.785093981482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45981.785093981482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45981.785093981482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45981.785093981482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45981.785093981482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45981.785093981482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45981.785093981482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45981.785093981482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45981.785093981482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45981.785093981482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45981.785093981482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45981.785093981482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45981.785093981482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45981.785093981482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45981.785093981482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45981.785093981482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45981.785093981482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45981.785093981482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45981.785093981482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45981.785093981482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45981.785093981482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45981.785093981482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45981.785093981482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45981.785093981482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45981.785093981482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45981.785093981482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45981.785093981482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45981.785093981482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45981.785093981482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45981.785093981482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45981.785093981482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45981.785093981482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45981.785093981482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45981.785093981482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45981.785093981482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45981.785093981482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45981.785093981482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45981.785093981482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45981.785093981482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45981.785093981482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45981.785093981482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45981.785093981482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45981.785093981482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45981.785093981482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45981.785093981482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45981.785093981482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45981.785093981482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45981.785093981482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45981.785093981482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45981.785093981482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45981.785093981482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45981.785093981482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45981.785093981482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45981.785093981482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45981.785093981482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45981.785093981482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45981.785093981482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45981.785093981482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45981.785093981482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45981.785093981482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45981.785093981482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45981.785093981482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45981.785093981482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45981.785093981482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45981.785093981482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45981.785093981482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45981.785093981482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45981.785093981482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45981.785093981482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45981.785093981482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45981.785093981482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45981.785093981482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45981.785093981482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45981.785093981482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45981.785093981482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45981.785093981482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45981.785093981482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45981.785093981482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45981.785093981482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45981.785093981482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45981.785093981482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45981.785093981482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45981.785093981482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45981.785093981482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45981.785093981482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45981.785093981482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45981.785093981482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45981.785093981482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45981.785093981482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45981.785093981482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45981.785093981482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45981.785093981482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45981.785093981482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45981.785093981482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45981.785093981482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45981.785093981482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45981.785093981482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45981.785093981482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45981.785093981482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45981.785093981482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45981.785093981482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45981.785093981482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45981.785093981482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45981.785093981482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45981.785093981482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45981.785093981482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45981.785093981482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45981.785093981482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45981.785093981482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45981.785093981482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45981.785093981482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45981.785093981482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45981.785093981482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45981.785093981482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45981.785093981482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45981.785093981482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45981.785093981482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45981.785093981482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45981.785093981482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45981.785093981482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45981.785093981482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45981.785093981482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45981.785093981482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45981.785093981482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45981.785093981482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45981.785093981482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45981.785093981482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45981.785093981482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45981.785093981482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45981.785093981482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45981.785093981482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45981.785093981482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45981.785093981482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45981.785093981482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45981.785093981482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45981.785093981482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45981.785093981482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45981.785093981482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45981.785093981482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45981.785093981482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45981.785093981482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45981.785093981482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45981.785093981482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45981.785093981482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45981.785093981482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45981.785093981482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45981.785093981482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45981.785093981482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45981.785093981482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45981.785093981482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45981.785093981482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45981.785093981482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45981.785093981482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45981.785093981482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45981.785093981482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45981.785093981482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45981.785093981482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45981.785093981482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45981.785093981482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45981.785093981482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45981.785093981482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45981.785093981482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45981.785093981482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45981.785093981482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45981.785093981482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45981.785093981482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45981.785093981482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45981.785093981482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45981.785093981482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45981.785093981482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45981.785093981482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45981.785093981482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45981.785093981482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45981.785093981482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45981.785093981482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45981.785093981482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45981.785093981482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45981.785093981482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45981.785093981482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45981.785093981482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45981.785093981482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45981.785093981482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45981.785093981482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45981.785093981482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45981.785093981482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45981.785093981482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45981.785093981482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45981.785093981482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45981.785093981482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45981.785093981482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45981.785093981482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45981.785093981482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45981.785093981482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45981.785093981482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45981.785093981482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45981.785093981482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45981.785093981482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45981.785093981482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45981.785093981482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45981.785093981482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45981.785093981482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45981.785093981482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45981.785093981482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45981.785093981482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45981.785093981482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45981.785093981482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45981.785093981482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45981.785093981482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45981.785093981482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45981.785093981482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45981.785093981482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45981.785093981482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45981.785093981482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45981.785093981482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45981.785093981482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45981.785093981482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45981.785093981482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45981.785093981482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45981.785093981482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45981.785093981482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45981.785093981482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45981.785093981482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45981.785093981482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45981.785093981482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45981.785093981482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45981.785093981482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45981.785093981482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45981.785093981482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45981.785093981482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45981.785093981482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45981.785093981482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45981.785093981482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45981.785093981482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45981.785093981482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45981.785093981482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45981.785093981482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45981.785093981482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45981.785093981482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45981.785093981482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45981.785093981482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45981.785093981482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45981.785093981482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45981.785093981482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45981.785093981482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45981.785093981482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45981.785093981482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45981.785093981482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45981.785093981482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45981.785093981482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45981.785093981482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45981.785093981482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45981.785093981482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45981.785093981482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45981.785093981482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45981.785093981482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45981.785093981482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45981.785093981482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45981.785093981482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45981.785093981482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45981.785093981482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45981.785093981482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45981.785093981482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45981.785093981482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45981.785093981482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45981.785093981482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45981.785093981482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45981.785093981482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45981.785093981482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45981.785093981482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45981.785093981482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45981.785093981482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45981.785093981482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45981.785093981482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45981.785093981482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45981.785093981482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45981.785093981482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45981.785093981482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45981.785093981482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45981.785093981482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45981.785093981482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45981.785093981482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45981.785093981482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45981.785093981482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45981.785093981482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45981.785093981482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45981.785093981482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45981.785093981482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45981.785093981482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45981.785093981482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45981.785093981482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45981.785093981482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45981.785093981482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45981.785093981482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45981.785093981482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45981.785093981482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45981.785093981482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45981.785093981482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45981.785093981482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45981.785093981482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45981.785093981482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45981.785093981482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45981.785093981482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45981.785093981482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45981.785093981482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45981.785093981482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45981.785093981482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45981.785093981482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45981.785093981482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45981.785093981482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45981.785093981482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45981.785093981482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45981.785093981482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45981.785093981482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45981.785093981482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45981.785093981482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45981.785093981482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45981.785093981482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45981.785093981482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45981.785093981482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45981.785093981482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45981.785093981482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45981.785093981482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45981.785093981482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45981.785093981482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45981.785093981482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45981.785093981482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45981.785093981482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45981.785093981482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45981.785093981482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45981.785093981482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45981.785093981482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45981.785093981482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45981.785093981482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45981.785093981482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45981.785093981482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45981.785093981482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45981.785093981482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45981.785093981482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45981.785093981482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45981.785093981482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45981.785093981482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45981.785093981482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45981.785093981482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45981.785093981482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45981.785093981482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45981.785093981482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45981.785093981482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45981.785093981482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45981.785093981482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45981.785093981482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45981.785093981482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45981.785093981482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45981.785093981482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45981.785093981482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45981.785093981482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45981.785093981482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45981.785093981482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45981.785093981482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45981.785093981482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45981.785093981482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45981.785093981482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45981.785093981482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45981.785093981482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45981.785093981482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45981.785093981482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45981.785093981482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45981.785093981482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45981.785093981482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45981.785093981482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45981.785093981482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45981.785093981482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45981.785093981482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45981.785093981482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45981.785093981482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45981.785093981482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45981.785093981482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45981.785093981482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45981.785093981482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45981.785093981482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45981.785093981482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45981.785093981482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45981.785093981482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45981.785093981482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45981.785093981482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45981.785093981482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45981.785093981482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45981.785093981482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45981.785093981482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45981.785093981482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45981.785093981482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45981.785093981482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45981.785093981482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45981.785093981482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45981.785093981482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45981.785093981482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45981.785093981482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45981.785093981482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45981.785093981482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45981.785093981482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45981.785093981482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45981.785093981482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45981.785093981482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45981.785093981482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45981.785093981482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45981.785093981482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45981.785093981482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45981.785093981482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45981.785093981482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45981.785093981482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45981.785093981482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45981.785093981482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45981.785093981482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45981.785093981482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45981.785093981482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45981.785093981482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45981.785093981482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45981.785093981482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45981.785093981482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45981.785093981482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45981.785093981482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45981.785093981482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45981.785093981482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45981.785093981482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45981.785093981482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45981.785093981482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45981.785093981482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45981.785093981482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45981.785093981482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45981.785093981482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45981.785093981482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45981.785093981482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45981.785093981482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45981.785093981482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45981.785093981482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45981.785093981482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45981.785093981482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45981.785093981482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45981.785093981482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45981.785093981482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45981.785093981482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45981.785093981482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45981.785093981482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45981.785093981482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45981.785093981482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45981.785093981482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45981.785093981482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45981.785093981482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45981.785093981482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45981.785093981482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45981.785093981482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45981.785093981482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45981.785093981482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45981.785093981482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45981.785093981482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45981.785093981482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45981.785093981482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45981.785093981482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45981.785093981482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45981.785093981482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45981.785093981482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45981.785093981482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45981.785093981482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45981.785093981482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45981.785093981482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45981.785093981482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45981.785093981482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45981.785093981482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45981.785093981482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45981.785093981482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45981.785093981482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45981.785093981482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45981.785093981482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45981.785093981482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45981.785093981482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45981.785093981482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45981.785093981482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45981.785093981482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45981.785093981482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45981.785093981482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45981.785093981482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45981.785093981482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45981.785093981482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45981.785093981482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45981.785093981482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45981.785093981482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45981.785093981482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45981.785093981482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45981.785093981482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45981.785093981482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45981.785093981482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45981.785093981482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45981.785093981482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45981.785093981482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45981.785093981482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45981.785093981482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45981.785093981482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45981.785093981482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45981.785093981482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45981.785093981482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45981.785093981482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45981.785093981482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45981.785093981482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45981.785093981482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45981.785093981482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45981.785093981482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45981.785093981482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45981.785093981482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45981.785093981482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45981.785093981482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45981.785093981482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45981.785093981482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45981.785093981482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45981.785093981482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45981.785093981482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45981.785093981482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45981.785093981482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45981.785093981482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45981.785093981482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45981.785093981482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45981.785093981482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45981.785093981482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45981.785093981482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45981.785093981482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45981.785093981482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45981.785093981482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45981.785093981482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45981.785093981482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45981.785093981482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45981.785093981482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45981.785093981482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45981.785093981482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45981.785093981482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45981.785093981482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45981.785093981482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45981.785093981482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45981.785093981482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45981.785093981482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45981.785093981482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45981.785093981482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45981.785093981482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45981.785093981482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45981.785093981482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45981.785093981482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45981.785093981482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45981.785093981482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45981.785093981482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45981.785093981482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45981.785093981482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45981.785093981482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45981.785093981482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45981.785093981482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45981.785093981482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45981.785093981482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45981.785093981482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45981.785093981482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45981.785093981482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45981.785093981482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45981.785093981482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45981.785093981482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45981.785093981482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45981.785093981482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45981.785093981482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45981.785093981482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45981.785093981482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45981.785093981482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45981.785093981482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45981.785093981482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45981.785093981482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45981.785093981482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45981.785093981482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45981.785093981482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45981.785093981482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45981.785093981482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45981.785093981482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45981.785093981482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45981.785093981482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45981.785093981482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45981.785093981482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45981.785093981482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45981.785093981482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45981.785093981482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45981.785093981482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45981.785093981482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45981.785093981482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45981.785093981482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45981.785093981482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45981.785093981482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45981.785093981482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45981.785093981482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45981.785093981482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45981.785093981482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45981.785093981482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45981.785093981482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45981.785093981482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45981.785093981482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45981.785093981482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45981.785093981482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45981.785093981482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45981.785093981482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45981.785093981482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45981.785093981482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45981.785093981482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45981.785093981482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45981.785093981482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45981.785093981482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45981.785093981482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45981.785093981482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45981.785093981482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45981.785093981482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45981.785093981482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45981.785093981482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45981.785093981482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45981.785093981482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45981.785093981482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45981.785093981482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45981.785093981482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45981.785093981482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45981.785093981482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45981.785093981482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45981.785093981482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45981.785093981482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45981.785093981482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45981.785093981482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45981.785093981482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45981.785093981482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45981.785093981482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45981.785093981482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45981.785093981482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45981.785093981482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45981.785093981482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45981.785093981482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45981.785093981482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45981.785093981482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45981.785093981482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45981.785093981482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45981.785093981482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45981.785093981482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45981.785093981482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45981.785093981482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45981.785093981482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45981.785093981482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45981.785093981482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45981.785093981482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45981.785093981482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45981.785093981482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45981.785093981482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45981.785093981482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45981.785093981482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45981.785093981482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45981.785093981482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45981.785093981482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45981.785093981482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45981.785093981482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45981.785093981482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45981.785093981482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45981.785093981482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45981.785093981482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45981.785093981482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45981.785093981482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45981.785093981482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45981.785093981482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45981.785093981482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45981.785093981482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45981.785093981482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45981.785093981482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45981.785093981482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45981.785093981482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45981.785093981482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45981.785093981482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45981.785093981482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45981.785093981482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45981.785093981482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45981.785093981482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45981.785093981482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45981.785093981482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45981.785093981482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45981.785093981482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45981.785093981482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45981.785093981482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45981.785093981482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45981.785093981482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45981.785093981482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45981.785093981482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45981.785093981482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45981.785093981482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45981.785093981482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45981.785093981482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45981.785093981482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45981.785093981482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45981.785093981482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45981.785093981482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45981.785093981482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45981.785093981482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45981.785093981482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45981.785093981482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45981.785093981482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45981.785093981482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45981.785093981482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45981.785093981482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45981.785093981482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45981.785093981482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45981.785093981482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45981.785093981482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45981.785093981482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45981.785093981482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45981.785093981482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45981.785093981482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45981.785093981482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45981.785093981482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45981.785093981482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45981.785093981482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45981.785093981482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45981.785093981482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45981.785093981482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45981.785093981482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45981.785093981482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45981.785093981482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45981.785093981482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45981.785093981482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45981.785093981482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45981.785093981482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45981.785093981482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45981.785093981482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45981.785093981482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45981.785093981482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45981.785093981482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45981.785093981482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45981.785093981482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45981.785093981482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45981.785093981482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45981.785093981482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45981.785093981482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45981.785093981482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45981.785093981482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45981.785093981482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45981.785093981482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45981.785093981482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45981.785093981482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45981.785093981482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45981.785093981482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45981.785093981482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45981.785093981482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45981.785093981482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45981.785093981482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45981.785093981482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45981.785093981482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45981.785093981482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45981.785093981482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45981.785093981482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45981.785093981482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45981.785093981482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45981.785093981482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45981.785093981482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45981.785093981482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45981.785093981482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45981.785093981482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45981.785093981482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45981.785093981482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45981.785093981482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45981.785093981482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45981.785093981482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45981.785093981482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45981.785093981482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45981.785093981482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45981.785093981482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45981.785093981482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45981.785093981482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45981.785093981482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45981.785093981482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45981.785093981482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45981.785093981482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45981.785093981482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45981.785093981482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45981.785093981482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45981.785093981482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45981.785093981482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45981.785093981482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45981.785093981482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45981.785093981482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45981.785093981482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45981.785093981482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45981.785093981482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45981.785093981482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45981.785093981482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45981.785093981482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45981.785093981482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45981.785093981482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45981.785093981482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45981.785093981482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45981.785093981482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45981.785093981482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45981.785093981482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45981.785093981482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45981.785093981482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45981.785093981482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45981.785093981482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45981.785093981482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45981.785093981482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45981.785093981482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45981.785093981482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45981.785093981482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45981.785093981482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45981.785093981482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45981.785093981482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45981.785093981482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45981.785093981482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45981.785093981482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45981.785093981482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45981.785093981482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45981.785093981482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45981.785093981482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45981.785093981482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45981.785093981482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45981.785093981482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45981.785093981482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45981.785093981482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45981.785093981482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45981.785093981482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45981.785093981482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45981.785093981482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45981.785093981482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45981.785093981482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45981.785093981482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45981.785093981482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45981.785093981482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45981.785093981482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45981.785093981482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45981.785093981482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45981.785093981482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45981.785093981482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45981.785093981482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45981.785093981482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45981.785093981482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45981.785093981482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45981.785093981482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45981.785093981482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45981.785093981482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45981.785093981482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45981.785093981482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45981.785093981482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45981.785093981482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45981.785093981482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45981.785093981482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45981.785093981482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45981.785093981482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45981.785093981482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45981.785093981482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45981.785093981482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45981.785093981482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45981.785093981482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45981.785093981482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45981.785093981482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45981.785093981482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45981.785093981482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45981.785093981482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45981.785093981482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45981.785093981482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45981.785093981482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45981.785093981482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45981.785093981482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45981.785093981482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45981.785093981482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45981.785093981482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45981.785093981482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45981.785093981482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45981.785093981482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45981.785093981482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278.30437638888543</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R4</v>
      </c>
      <c r="C3" s="93"/>
      <c r="D3" s="91" t="s">
        <v>28729</v>
      </c>
      <c r="E3" s="94"/>
      <c r="F3" s="95"/>
      <c r="G3" s="96">
        <f t="shared" ref="G3:G35" ca="1" si="0">IFERROR(NOW()-F3,"")</f>
        <v>45981.785093981482</v>
      </c>
      <c r="H3" s="95"/>
      <c r="I3" s="113" t="str">
        <f>IFERROR(VLOOKUP(D3,DB!A:F,6,0),"")</f>
        <v>SCECO</v>
      </c>
      <c r="J3" s="113" t="str">
        <f>IFERROR(VLOOKUP(D3,DB!A:G,7,0),"")</f>
        <v>Good</v>
      </c>
      <c r="K3" s="97"/>
      <c r="L3" s="91" t="str">
        <f>IFERROR(VLOOKUP(D3,DB!A:I,9,0),"")</f>
        <v>Latis</v>
      </c>
    </row>
    <row r="4" spans="1:16" ht="15" customHeight="1">
      <c r="A4" s="113"/>
      <c r="B4" s="113" t="str">
        <f>IFERROR(VLOOKUP(D4,DB!A:K,11,0),"")</f>
        <v/>
      </c>
      <c r="C4" s="93"/>
      <c r="D4" s="91"/>
      <c r="E4" s="94"/>
      <c r="F4" s="95"/>
      <c r="G4" s="96">
        <f t="shared" ca="1" si="0"/>
        <v>45981.785093981482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45981.785093981482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45981.785093981482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45981.785093981482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45981.785093981482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45981.785093981482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45981.785093981482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45981.785093981482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45981.785093981482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45981.785093981482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45981.785093981482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45981.785093981482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45981.785093981482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45981.785093981482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45981.785093981482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45981.785093981482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45981.785093981482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45981.785093981482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45981.785093981482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45981.785093981482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45981.785093981482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45981.785093981482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45981.785093981482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45981.785093981482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45981.785093981482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45981.785093981482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45981.785093981482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45981.785093981482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45981.785093981482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45981.785093981482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45981.785093981482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45981.785093981482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45981.785093981482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45981.785093981482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45981.785093981482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45981.785093981482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45981.785093981482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45981.785093981482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45981.785093981482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45981.785093981482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45981.785093981482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45981.785093981482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45981.785093981482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45981.785093981482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45981.785093981482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45981.785093981482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45981.785093981482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45981.785093981482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45981.785093981482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45981.785093981482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45981.785093981482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45981.785093981482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45981.785093981482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45981.785093981482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45981.785093981482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45981.785093981482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45981.785093981482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45981.785093981482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45981.785093981482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45981.785093981482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45981.785093981482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45981.785093981482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45981.785093981482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45981.785093981482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45981.785093981482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45981.785093981482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45981.785093981482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45981.785093981482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45981.785093981482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45981.785093981482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45981.785093981482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45981.785093981482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45981.785093981482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45981.785093981482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45981.785093981482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45981.785093981482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45981.785093981482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45981.785093981482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45981.785093981482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45981.785093981482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45981.785093981482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45981.785093981482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45981.785093981482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45981.785093981482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45981.785093981482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45981.785093981482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45981.785093981482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45981.785093981482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45981.785093981482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45981.785093981482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45981.785093981482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45981.785093981482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45981.785093981482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45981.785093981482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45981.785093981482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45981.785093981482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45981.785093981482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45981.785093981482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45981.785093981482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45981.785093981482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45981.785093981482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45981.785093981482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45981.785093981482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45981.785093981482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45981.785093981482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45981.785093981482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45981.785093981482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45981.785093981482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45981.785093981482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45981.785093981482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45981.785093981482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45981.785093981482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45981.785093981482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45981.785093981482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45981.785093981482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45981.785093981482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45981.785093981482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45981.785093981482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45981.785093981482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45981.785093981482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45981.785093981482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45981.785093981482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45981.785093981482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45981.785093981482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45981.785093981482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45981.785093981482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45981.785093981482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45981.785093981482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45981.785093981482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45981.785093981482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45981.785093981482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45981.785093981482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45981.785093981482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45981.785093981482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45981.785093981482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45981.785093981482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45981.785093981482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45981.785093981482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45981.785093981482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45981.785093981482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45981.785093981482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45981.785093981482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45981.785093981482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45981.785093981482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45981.785093981482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45981.785093981482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45981.785093981482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45981.785093981482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45981.785093981482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45981.785093981482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45981.785093981482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45981.785093981482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45981.785093981482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45981.785093981482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45981.785093981482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45981.785093981482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45981.785093981482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45981.785093981482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45981.785093981482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45981.785093981482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45981.785093981482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45981.785093981482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45981.785093981482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45981.785093981482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45981.785093981482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45981.785093981482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45981.785093981482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45981.785093981482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45981.785093981482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45981.785093981482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45981.785093981482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45981.785093981482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45981.785093981482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45981.785093981482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45981.785093981482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45981.785093981482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45981.785093981482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45981.785093981482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45981.785093981482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45981.785093981482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45981.785093981482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45981.785093981482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45981.785093981482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45981.785093981482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45981.785093981482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45981.785093981482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45981.785093981482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45981.785093981482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45981.785093981482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45981.785093981482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45981.785093981482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45981.785093981482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45981.785093981482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45981.785093981482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45981.785093981482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45981.785093981482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45981.785093981482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45981.785093981482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45981.785093981482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45981.785093981482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45981.785093981482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45981.785093981482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45981.785093981482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45981.785093981482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45981.785093981482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45981.785093981482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45981.785093981482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45981.785093981482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45981.785093981482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45981.785093981482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45981.785093981482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45981.785093981482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45981.785093981482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45981.785093981482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45981.785093981482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45981.785093981482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45981.785093981482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45981.785093981482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45981.785093981482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45981.785093981482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45981.785093981482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45981.785093981482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45981.785093981482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45981.785093981482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45981.785093981482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45981.785093981482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45981.785093981482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45981.785093981482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45981.785093981482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45981.785093981482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45981.785093981482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45981.785093981482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45981.785093981482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45981.785093981482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45981.785093981482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45981.785093981482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45981.785093981482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45981.785093981482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45981.785093981482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45981.785093981482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45981.785093981482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45981.785093981482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45981.785093981482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45981.785093981482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45981.785093981482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45981.785093981482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45981.785093981482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45981.785093981482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45981.785093981482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45981.785093981482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45981.785093981482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45981.785093981482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45981.785093981482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45981.785093981482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45981.785093981482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45981.785093981482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45981.785093981482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45981.785093981482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45981.785093981482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45981.785093981482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45981.785093981482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45981.785093981482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45981.785093981482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45981.785093981482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45981.785093981482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45981.785093981482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45981.785093981482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45981.785093981482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45981.785093981482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45981.785093981482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45981.785093981482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45981.785093981482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45981.785093981482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45981.785093981482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45981.785093981482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45981.785093981482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45981.785093981482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45981.785093981482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45981.785093981482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45981.785093981482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45981.785093981482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45981.785093981482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45981.785093981482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45981.785093981482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45981.785093981482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45981.785093981482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45981.785093981482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45981.785093981482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45981.785093981482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45981.785093981482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45981.785093981482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45981.785093981482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45981.785093981482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45981.785093981482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45981.785093981482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45981.785093981482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45981.785093981482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45981.785093981482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45981.785093981482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45981.785093981482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45981.785093981482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45981.785093981482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45981.785093981482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45981.785093981482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45981.785093981482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45981.785093981482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45981.785093981482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45981.785093981482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45981.785093981482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45981.785093981482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45981.785093981482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45981.785093981482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45981.785093981482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45981.785093981482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45981.785093981482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45981.785093981482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45981.785093981482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45981.785093981482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45981.785093981482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45981.785093981482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45981.785093981482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45981.785093981482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45981.785093981482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45981.785093981482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45981.785093981482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45981.785093981482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45981.785093981482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45981.785093981482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45981.785093981482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45981.785093981482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45981.785093981482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45981.785093981482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45981.785093981482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45981.785093981482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45981.785093981482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45981.785093981482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45981.785093981482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45981.785093981482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45981.785093981482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45981.785093981482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45981.785093981482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45981.785093981482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45981.785093981482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45981.785093981482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45981.785093981482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45981.785093981482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45981.785093981482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45981.785093981482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45981.785093981482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45981.785093981482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45981.785093981482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45981.785093981482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45981.785093981482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45981.785093981482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45981.785093981482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45981.785093981482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45981.785093981482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45981.785093981482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45981.785093981482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45981.785093981482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45981.785093981482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45981.785093981482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45981.785093981482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45981.785093981482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45981.785093981482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45981.785093981482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45981.785093981482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45981.785093981482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45981.785093981482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45981.785093981482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45981.785093981482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45981.785093981482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45981.785093981482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45981.785093981482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45981.785093981482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45981.785093981482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45981.785093981482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45981.785093981482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45981.785093981482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45981.785093981482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45981.785093981482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45981.785093981482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45981.785093981482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45981.785093981482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45981.785093981482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45981.785093981482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45981.785093981482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45981.785093981482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45981.785093981482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45981.785093981482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45981.785093981482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45981.785093981482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45981.785093981482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45981.785093981482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45981.785093981482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45981.785093981482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45981.785093981482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45981.785093981482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45981.785093981482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45981.785093981482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45981.785093981482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45981.785093981482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45981.785093981482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45981.785093981482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45981.785093981482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45981.785093981482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45981.785093981482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45981.785093981482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45981.785093981482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45981.785093981482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45981.785093981482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45981.785093981482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45981.785093981482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45981.785093981482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45981.785093981482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45981.785093981482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45981.785093981482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45981.785093981482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45981.785093981482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45981.785093981482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45981.785093981482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45981.785093981482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45981.785093981482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45981.785093981482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45981.785093981482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45981.785093981482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45981.785093981482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45981.785093981482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45981.785093981482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45981.785093981482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45981.785093981482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45981.785093981482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45981.785093981482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45981.785093981482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45981.785093981482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45981.785093981482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45981.785093981482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45981.785093981482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45981.785093981482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45981.785093981482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45981.785093981482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45981.785093981482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45981.785093981482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45981.785093981482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45981.785093981482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45981.785093981482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45981.785093981482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45981.785093981482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45981.785093981482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45981.785093981482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45981.785093981482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45981.785093981482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45981.785093981482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45981.785093981482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45981.785093981482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45981.785093981482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45981.785093981482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45981.785093981482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45981.785093981482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45981.785093981482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45981.785093981482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45981.785093981482</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89.953033796293312</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55.596216666664986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33.123982870369218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4.2702907407438033</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0.41179537036805414</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34342</v>
      </c>
      <c r="E7" s="109" t="s">
        <v>39021</v>
      </c>
      <c r="F7" s="128">
        <v>45981.758263888885</v>
      </c>
      <c r="G7" s="111">
        <f ca="1">IFERROR(NOW()-F7,"")</f>
        <v>2.6830092596355826E-2</v>
      </c>
      <c r="H7" s="128">
        <v>45981.715902777774</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45981.785093981482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45981.785093981482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45981.785093981482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45981.785093981482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45981.785093981482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45981.785093981482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45981.785093981482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45981.785093981482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45981.785093981482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45981.785093981482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45981.785093981482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45981.785093981482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45981.785093981482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45981.785093981482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45981.785093981482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45981.785093981482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45981.785093981482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45981.785093981482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45981.785093981482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45981.785093981482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45981.785093981482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45981.785093981482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45981.785093981482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45981.785093981482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45981.785093981482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45981.785093981482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45981.785093981482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45981.785093981482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45981.785093981482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45981.785093981482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45981.785093981482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45981.785093981482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45981.785093981482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45981.785093981482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45981.785093981482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45981.785093981482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45981.785093981482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45981.785093981482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45981.785093981482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45981.785093981482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45981.785093981482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45981.785093981482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45981.785093981482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45981.785093981482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45981.785093981482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45981.785093981482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45981.785093981482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45981.785093981482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45981.785093981482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45981.785093981482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45981.785093981482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45981.785093981482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45981.785093981482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45981.785093981482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45981.785093981482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45981.785093981482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45981.785093981482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45981.785093981482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45981.785093981482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45981.785093981482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45981.785093981482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45981.785093981482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45981.785093981482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45981.785093981482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45981.785093981482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45981.785093981482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45981.785093981482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45981.785093981482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45981.785093981482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45981.785093981482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45981.785093981482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45981.785093981482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45981.785093981482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45981.785093981482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45981.785093981482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45981.785093981482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45981.785093981482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45981.785093981482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45981.785093981482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45981.785093981482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45981.785093981482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45981.785093981482</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45981.785093981482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45981.785093981482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45981.785093981482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45981.785093981482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45981.785093981482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45981.785093981482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45981.785093981482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45981.785093981482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45981.785093981482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45981.785093981482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45981.785093981482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45981.785093981482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45981.785093981482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45981.785093981482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45981.785093981482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45981.785093981482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45981.785093981482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45981.785093981482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45981.785093981482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45981.785093981482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45981.785093981482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45981.785093981482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45981.785093981482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45981.785093981482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45981.785093981482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45981.785093981482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45981.785093981482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45981.785093981482</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45981.785093981482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45981.785093981482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45981.785093981482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45981.785093981482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45981.785093981482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45981.785093981482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45981.785093981482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45981.785093981482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45981.785093981482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45981.785093981482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45981.785093981482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45981.785093981482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45981.785093981482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45981.785093981482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45981.785093981482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45981.785093981482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45981.785093981482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45981.785093981482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45981.785093981482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45981.785093981482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45981.785093981482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45981.785093981482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45981.785093981482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45981.785093981482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45981.785093981482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45981.785093981482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45981.785093981482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45981.785093981482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45981.785093981482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45981.785093981482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45981.785093981482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45981.785093981482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45981.785093981482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45981.785093981482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45981.785093981482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45981.785093981482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45981.785093981482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45981.785093981482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45981.785093981482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45981.785093981482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45981.785093981482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45981.785093981482</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