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29" documentId="120_S{2AC9BD13-BADA-5192-A53E-5A8FF88502F6}" xr6:coauthVersionLast="47" xr6:coauthVersionMax="47" xr10:uidLastSave="{0051456B-28B2-4F53-A6F8-E5DDD2F69722}"/>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<sst xmlns="http://schemas.openxmlformats.org/spreadsheetml/2006/main" count="180286" uniqueCount="39128">
  <si>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</si>
  <si>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</si>
  <si>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</si>
  <si>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</si>
  <si>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</si>
  <si>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</si>
  <si>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</si>
  <si>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</si>
  <si>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</si>
  <si>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</si>
  <si>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</si>
  <si>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</si>
  <si>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</si>
  <si>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</si>
  <si>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</si>
  <si>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</si>
  <si>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</si>
  <si>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</si>
  <si>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</si>
  <si>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</si>
  <si>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</si>
  <si>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</si>
  <si>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</si>
  <si>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</si>
  <si>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</si>
  <si>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</si>
  <si>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</si>
  <si>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</si>
  <si>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</si>
  <si>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</si>
  <si>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</si>
  <si>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</si>
  <si>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</si>
  <si>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</si>
  <si>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</si>
  <si>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</si>
  <si>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</si>
  <si>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</si>
  <si>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</si>
  <si>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</si>
  <si>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</si>
  <si>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</si>
  <si>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</si>
  <si>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</si>
  <si>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</si>
  <si>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</si>
  <si>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</si>
  <si>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</si>
  <si>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</si>
  <si>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</si>
  <si>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</si>
  <si>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</si>
  <si>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</si>
  <si>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</si>
  <si>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</si>
  <si>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</si>
  <si>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</si>
  <si>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</si>
  <si>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</si>
  <si>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</si>
  <si>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</si>
  <si>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</si>
  <si>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</si>
  <si>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</si>
  <si>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</si>
  <si>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</si>
  <si>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</si>
  <si>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</si>
  <si>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</si>
  <si>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</si>
  <si>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</si>
  <si>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</si>
  <si>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</si>
  <si>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</si>
  <si>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</si>
  <si>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</si>
  <si>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</si>
  <si>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</si>
  <si>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</si>
  <si>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</si>
  <si>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</si>
  <si>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</si>
  <si>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</si>
  <si>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</si>
  <si>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</si>
  <si>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</si>
  <si>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</si>
  <si>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</si>
  <si>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</si>
  <si>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</si>
  <si>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</si>
  <si>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</si>
  <si>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</si>
  <si>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</si>
  <si>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</si>
  <si>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</si>
  <si>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</si>
  <si>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</si>
  <si>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</si>
  <si>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</si>
  <si>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</si>
  <si>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</si>
  <si>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</si>
  <si>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</si>
  <si>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</si>
  <si>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</si>
  <si>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</si>
  <si>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</si>
  <si>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</si>
  <si>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</si>
  <si>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</si>
  <si>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</si>
  <si>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</si>
  <si>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</si>
  <si>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</si>
  <si>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</si>
  <si>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</si>
  <si>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</si>
  <si>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</si>
  <si>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</si>
  <si>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</si>
  <si>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</si>
  <si>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</si>
  <si>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</si>
  <si>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</si>
  <si>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</si>
  <si>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</si>
  <si>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</si>
  <si>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</si>
  <si>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</si>
  <si>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</si>
  <si>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</si>
  <si>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</si>
  <si>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</si>
  <si>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</si>
  <si>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</si>
  <si>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</si>
  <si>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</si>
  <si>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</si>
  <si>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</si>
  <si>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</si>
  <si>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</si>
  <si>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</si>
  <si>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</si>
  <si>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</si>
  <si>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</si>
  <si>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</si>
  <si>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</si>
  <si>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</si>
  <si>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</si>
  <si>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</si>
  <si>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</si>
  <si>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</si>
  <si>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</si>
  <si>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</si>
  <si>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</si>
  <si>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</si>
  <si>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</si>
  <si>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</si>
  <si>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</si>
  <si>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</si>
  <si>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</si>
  <si>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</si>
  <si>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</si>
  <si>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</si>
  <si>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</si>
  <si>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</si>
  <si>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</si>
  <si>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</si>
  <si>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</si>
  <si>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</si>
  <si>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</si>
  <si>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</si>
  <si>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</si>
  <si>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</si>
  <si>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</si>
  <si>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</si>
  <si>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</si>
  <si>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</si>
  <si>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</si>
  <si>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</si>
  <si>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</si>
  <si>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</si>
  <si>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</si>
  <si>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</si>
  <si>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</si>
  <si>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</si>
  <si>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</si>
  <si>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</si>
  <si>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</si>
  <si>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</si>
  <si>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</si>
  <si>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</si>
  <si>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</si>
  <si>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</si>
  <si>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</si>
  <si>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</si>
  <si>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</si>
  <si>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</si>
  <si>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</si>
  <si>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</si>
  <si>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</si>
  <si>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</si>
  <si>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</si>
  <si>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</si>
  <si>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</si>
  <si>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</si>
  <si>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</si>
  <si>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</si>
  <si>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</si>
  <si>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</si>
  <si>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</si>
  <si>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</si>
  <si>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</si>
  <si>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</si>
  <si>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</si>
  <si>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</si>
  <si>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</si>
  <si>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</si>
  <si>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</si>
  <si>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</si>
  <si>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</si>
  <si>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</si>
  <si>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</si>
  <si>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</si>
  <si>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</si>
  <si>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</si>
  <si>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</si>
  <si>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</si>
  <si>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</si>
  <si>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</si>
  <si>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</si>
  <si>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</si>
  <si>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</si>
  <si>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</si>
  <si>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</si>
  <si>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</si>
  <si>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</si>
  <si>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</si>
  <si>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</si>
  <si>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</si>
  <si>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</si>
  <si>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</si>
  <si>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</si>
  <si>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</si>
  <si>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</si>
  <si>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</si>
  <si>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</si>
  <si>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</si>
  <si>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</si>
  <si>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</si>
  <si>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</si>
  <si>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</si>
  <si>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</si>
  <si>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</si>
  <si>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</si>
  <si>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</si>
  <si>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</si>
  <si>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</si>
  <si>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</si>
  <si>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</si>
  <si>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</si>
  <si>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</si>
  <si>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</si>
  <si>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</si>
  <si>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</si>
  <si>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</si>
  <si>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</si>
  <si>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</si>
  <si>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</si>
  <si>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</si>
  <si>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</si>
  <si>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</si>
  <si>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</si>
  <si>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</si>
  <si>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</si>
  <si>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</si>
  <si>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</si>
  <si>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</si>
  <si>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</si>
  <si>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</si>
  <si>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</si>
  <si>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</si>
  <si>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</si>
  <si>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</si>
  <si>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</si>
  <si>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</si>
  <si>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</si>
  <si>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</si>
  <si>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</si>
  <si>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</si>
  <si>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</si>
  <si>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</si>
  <si>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</si>
  <si>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</si>
  <si>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</si>
  <si>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</si>
  <si>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</si>
  <si>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</si>
  <si>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</si>
  <si>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</si>
  <si>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</si>
  <si>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</si>
  <si>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</si>
  <si>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</si>
  <si>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</si>
  <si>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</si>
  <si>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</si>
  <si>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</si>
  <si>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</si>
  <si>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</si>
  <si>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</si>
  <si>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</si>
  <si>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</si>
  <si>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</si>
  <si>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</si>
  <si>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</si>
  <si>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</si>
  <si>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</si>
  <si>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</si>
  <si>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</si>
  <si>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</si>
  <si>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</si>
  <si>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</si>
  <si>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</si>
  <si>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</si>
  <si>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</si>
  <si>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</si>
  <si>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</si>
  <si>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</si>
  <si>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</si>
  <si>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</si>
  <si>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</si>
  <si>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</si>
  <si>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</si>
  <si>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</si>
  <si>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</si>
  <si>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</si>
  <si>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</si>
  <si>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</si>
  <si>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</si>
  <si>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</si>
  <si>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</si>
  <si>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</si>
  <si>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</si>
  <si>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</si>
  <si>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</si>
  <si>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</si>
  <si>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</si>
  <si>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</si>
  <si>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</si>
  <si>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</si>
  <si>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</si>
  <si>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</si>
  <si>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</si>
  <si>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</si>
  <si>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</si>
  <si>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</si>
  <si>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</si>
  <si>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</si>
  <si>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</si>
  <si>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</si>
  <si>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</si>
  <si>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</si>
  <si>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</si>
  <si>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</si>
  <si>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</si>
  <si>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</si>
  <si>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</si>
  <si>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</si>
  <si>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</si>
  <si>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</si>
  <si>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</si>
  <si>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</si>
  <si>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</si>
  <si>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</si>
  <si>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</si>
  <si>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</si>
  <si>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</si>
  <si>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</si>
  <si>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</si>
  <si>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</si>
  <si>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</si>
  <si>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</si>
  <si>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</si>
  <si>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</si>
  <si>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</si>
  <si>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</si>
  <si>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</si>
  <si>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</si>
  <si>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</si>
  <si>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</si>
  <si>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</si>
  <si>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</si>
  <si>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</si>
  <si>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</si>
  <si>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</si>
  <si>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</si>
  <si>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</si>
  <si>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</si>
  <si>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</si>
  <si>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</si>
  <si>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</si>
  <si>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</si>
  <si>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</si>
  <si>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</si>
  <si>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</si>
  <si>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</si>
  <si>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</si>
  <si>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</si>
  <si>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</si>
  <si>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</si>
  <si>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</si>
  <si>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</si>
  <si>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</si>
  <si>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</si>
  <si>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</si>
  <si>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</si>
  <si>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</si>
  <si>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</si>
  <si>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</si>
  <si>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</si>
  <si>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</si>
  <si>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</si>
  <si>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</si>
  <si>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</si>
  <si>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</si>
  <si>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</si>
  <si>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</si>
  <si>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</si>
  <si>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</si>
  <si>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</si>
  <si>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</si>
  <si>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</si>
  <si>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</si>
  <si>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</si>
  <si>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</si>
  <si>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</si>
  <si>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</si>
  <si>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</si>
  <si>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</si>
  <si>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</si>
  <si>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</si>
  <si>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</si>
  <si>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</si>
  <si>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</si>
  <si>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</si>
  <si>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</si>
  <si>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</si>
  <si>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</si>
  <si>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</si>
  <si>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</si>
  <si>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</si>
  <si>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</si>
  <si>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</si>
  <si>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</si>
  <si>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</si>
  <si>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</si>
  <si>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</si>
  <si>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</si>
  <si>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</si>
  <si>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</si>
  <si>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</si>
  <si>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</si>
  <si>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</si>
  <si>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</si>
  <si>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</si>
  <si>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</si>
  <si>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</si>
  <si>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</si>
  <si>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</si>
  <si>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</si>
  <si>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</si>
  <si>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</si>
  <si>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</si>
  <si>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</si>
  <si>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</si>
  <si>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</si>
  <si>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</si>
  <si>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</si>
  <si>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</si>
  <si>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</si>
  <si>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</si>
  <si>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</si>
  <si>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</si>
  <si>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</si>
  <si>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</si>
  <si>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</si>
  <si>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</si>
  <si>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</si>
  <si>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</si>
  <si>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</si>
  <si>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</si>
  <si>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</si>
  <si>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</si>
  <si>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</si>
  <si>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</si>
  <si>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</si>
  <si>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</si>
  <si>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</si>
  <si>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</si>
  <si>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</si>
  <si>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</si>
  <si>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</si>
  <si>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</si>
  <si>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</si>
  <si>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</si>
  <si>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</si>
  <si>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</si>
  <si>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</si>
  <si>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</si>
  <si>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</si>
  <si>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</si>
  <si>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</si>
  <si>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</si>
  <si>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</si>
  <si>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</si>
  <si>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</si>
  <si>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</si>
  <si>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</si>
  <si>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</si>
  <si>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</si>
  <si>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</si>
  <si>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</si>
  <si>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</si>
  <si>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</si>
  <si>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</si>
  <si>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</si>
  <si>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</si>
  <si>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</si>
  <si>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</si>
  <si>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</si>
  <si>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</si>
  <si>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</si>
  <si>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</si>
  <si>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</si>
  <si>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</si>
  <si>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</si>
  <si>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</si>
  <si>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</si>
  <si>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</si>
  <si>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</si>
  <si>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</si>
  <si>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</si>
  <si>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</si>
  <si>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</si>
  <si>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</si>
  <si>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</si>
  <si>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</si>
  <si>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</si>
  <si>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</si>
  <si>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</si>
  <si>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</si>
  <si>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</si>
  <si>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</si>
  <si>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</si>
  <si>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</si>
  <si>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</si>
  <si>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</si>
  <si>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</si>
  <si>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</si>
  <si>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</si>
  <si>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</si>
  <si>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</si>
  <si>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</si>
  <si>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</si>
  <si>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</si>
  <si>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</si>
  <si>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</si>
  <si>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</si>
  <si>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</si>
  <si>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</si>
  <si>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</si>
  <si>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</si>
  <si>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</si>
  <si>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</si>
  <si>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</si>
  <si>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</si>
  <si>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</si>
  <si>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</si>
  <si>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</si>
  <si>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</si>
  <si>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</si>
  <si>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</si>
  <si>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</si>
  <si>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</si>
  <si>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</si>
  <si>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</si>
  <si>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</si>
  <si>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</si>
  <si>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</si>
  <si>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</si>
  <si>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</si>
  <si>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</si>
  <si>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</si>
  <si>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</si>
  <si>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</si>
  <si>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</si>
  <si>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</si>
  <si>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</si>
  <si>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</si>
  <si>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</si>
  <si>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</si>
  <si>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</si>
  <si>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</si>
  <si>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</si>
  <si>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</si>
  <si>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</si>
  <si>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</si>
  <si>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</si>
  <si>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</si>
  <si>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</si>
  <si>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</si>
  <si>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</si>
  <si>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</si>
  <si>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</si>
  <si>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</si>
  <si>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</si>
  <si>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</si>
  <si>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</si>
  <si>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</si>
  <si>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</si>
  <si>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</si>
  <si>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</si>
  <si>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</si>
  <si>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</si>
  <si>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</si>
  <si>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</si>
  <si>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</si>
  <si>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</si>
  <si>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</si>
  <si>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</si>
  <si>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</si>
  <si>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</si>
  <si>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</si>
  <si>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</si>
  <si>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</si>
  <si>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</si>
  <si>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</si>
  <si>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</si>
  <si>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</si>
  <si>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</si>
  <si>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</si>
  <si>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</si>
  <si>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</si>
  <si>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</si>
  <si>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</si>
  <si>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</si>
  <si>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</si>
  <si>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</si>
  <si>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</si>
  <si>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</si>
  <si>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</si>
  <si>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</si>
  <si>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</si>
  <si>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</si>
  <si>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</si>
  <si>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</si>
  <si>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</si>
  <si>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</si>
  <si>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</si>
  <si>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</si>
  <si>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</si>
  <si>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</si>
  <si>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</si>
  <si>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</si>
  <si>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</si>
  <si>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</si>
  <si>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</si>
  <si>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</si>
  <si>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</si>
  <si>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</si>
  <si>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</si>
  <si>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</si>
  <si>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</si>
  <si>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</si>
  <si>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</si>
  <si>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</si>
  <si>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</si>
  <si>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</si>
  <si>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</si>
  <si>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</si>
  <si>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</si>
  <si>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</si>
  <si>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</si>
  <si>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</si>
  <si>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</si>
  <si>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</si>
  <si>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</si>
  <si>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</si>
  <si>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</si>
  <si>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</si>
  <si>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</si>
  <si>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</si>
  <si>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</si>
  <si>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</si>
  <si>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</si>
  <si>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</si>
  <si>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</si>
  <si>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</si>
  <si>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</si>
  <si>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</si>
  <si>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</si>
  <si>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</si>
  <si>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</si>
  <si>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</si>
  <si>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</si>
  <si>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</si>
  <si>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</si>
  <si>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</si>
  <si>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</si>
  <si>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</si>
  <si>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</si>
  <si>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</si>
  <si>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</si>
  <si>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</si>
  <si>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</si>
  <si>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</si>
  <si>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</si>
  <si>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</si>
  <si>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</si>
  <si>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</si>
  <si>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</si>
  <si>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</si>
  <si>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</si>
  <si>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</si>
  <si>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</si>
  <si>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</si>
  <si>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</si>
  <si>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</si>
  <si>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</si>
  <si>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</si>
  <si>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</si>
  <si>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</si>
  <si>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</si>
  <si>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</si>
  <si>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</si>
  <si>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</si>
  <si>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</si>
  <si>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</si>
  <si>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</si>
  <si>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</si>
  <si>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</si>
  <si>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</si>
  <si>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</si>
  <si>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</si>
  <si>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</si>
  <si>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</si>
  <si>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</si>
  <si>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</si>
  <si>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</si>
  <si>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</si>
  <si>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</si>
  <si>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</si>
  <si>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</si>
  <si>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</si>
  <si>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</si>
  <si>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</si>
  <si>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</si>
  <si>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</si>
  <si>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</si>
  <si>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</si>
  <si>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</si>
  <si>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</si>
  <si>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</si>
  <si>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</si>
  <si>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</si>
  <si>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</si>
  <si>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</si>
  <si>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</si>
  <si>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</si>
  <si>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</si>
  <si>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</si>
  <si>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</si>
  <si>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</si>
  <si>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</si>
  <si>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</si>
  <si>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</si>
  <si>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</si>
  <si>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</si>
  <si>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</si>
  <si>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</si>
  <si>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</si>
  <si>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</si>
  <si>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</si>
  <si>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</si>
  <si>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</si>
  <si>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</si>
  <si>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</si>
  <si>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</si>
  <si>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</si>
  <si>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</si>
  <si>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</si>
  <si>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</si>
  <si>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</si>
  <si>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</si>
  <si>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</si>
  <si>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</si>
  <si>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</si>
  <si>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</si>
  <si>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</si>
  <si>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</si>
  <si>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</si>
  <si>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</si>
  <si>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</si>
  <si>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</si>
  <si>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</si>
  <si>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</si>
  <si>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</si>
  <si>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</si>
  <si>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</si>
  <si>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</si>
  <si>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</si>
  <si>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</si>
  <si>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</si>
  <si>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</si>
  <si>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</si>
  <si>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</si>
  <si>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</si>
  <si>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</si>
  <si>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</si>
  <si>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</si>
  <si>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</si>
  <si>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</si>
  <si>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</si>
  <si>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</si>
  <si>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</si>
  <si>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</si>
  <si>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</si>
  <si>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</si>
  <si>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</si>
  <si>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</si>
  <si>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</si>
  <si>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</si>
  <si>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</si>
  <si>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</si>
  <si>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</si>
  <si>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</si>
  <si>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</si>
  <si>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</si>
  <si>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</si>
  <si>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</si>
  <si>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</si>
  <si>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</si>
  <si>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</si>
  <si>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</si>
  <si>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</si>
  <si>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</si>
  <si>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</si>
  <si>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</si>
  <si>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</si>
  <si>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</si>
  <si>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</si>
  <si>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</si>
  <si>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</si>
  <si>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</si>
  <si>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</si>
  <si>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</si>
  <si>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</si>
  <si>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</si>
  <si>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</si>
  <si>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</si>
  <si>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</si>
  <si>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</si>
  <si>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</si>
  <si>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</si>
  <si>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</si>
  <si>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</si>
  <si>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</si>
  <si>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</si>
  <si>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</si>
  <si>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</si>
  <si>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</si>
  <si>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</si>
  <si>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</si>
  <si>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</si>
  <si>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</si>
  <si>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</si>
  <si>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</si>
  <si>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</si>
  <si>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</si>
  <si>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</si>
  <si>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</si>
  <si>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</si>
  <si>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</si>
  <si>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</si>
  <si>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</si>
  <si>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</si>
  <si>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</si>
  <si>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</si>
  <si>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</si>
  <si>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</si>
  <si>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</si>
  <si>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</si>
  <si>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</si>
  <si>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</si>
  <si>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</si>
  <si>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</si>
  <si>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</si>
  <si>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</si>
  <si>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</si>
  <si>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</si>
  <si>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</si>
  <si>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</si>
  <si>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</si>
  <si>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</si>
  <si>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</si>
  <si>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</si>
  <si>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</si>
  <si>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</si>
  <si>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</si>
  <si>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</si>
  <si>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</si>
  <si>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</si>
  <si>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</si>
  <si>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</si>
  <si>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</si>
  <si>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</si>
  <si>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</si>
  <si>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</si>
  <si>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</si>
  <si>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</si>
  <si>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</si>
  <si>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</si>
  <si>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</si>
  <si>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</si>
  <si>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</si>
  <si>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</si>
  <si>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</si>
  <si>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</si>
  <si>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</si>
  <si>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</si>
  <si>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</si>
  <si>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</si>
  <si>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</si>
  <si>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</si>
  <si>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</si>
  <si>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</si>
  <si>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</si>
  <si>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</si>
  <si>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</si>
  <si>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</si>
  <si>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</si>
  <si>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</si>
  <si>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</si>
  <si>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</si>
  <si>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</si>
  <si>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</si>
  <si>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</si>
  <si>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</si>
  <si>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</si>
  <si>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</si>
  <si>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</si>
  <si>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</si>
  <si>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</si>
  <si>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</si>
  <si>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</si>
  <si>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</si>
  <si>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</si>
  <si>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</si>
  <si>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</si>
  <si>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</si>
  <si>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</si>
  <si>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</si>
  <si>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</si>
  <si>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</si>
  <si>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</si>
  <si>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</si>
  <si>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</si>
  <si>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</si>
  <si>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</si>
  <si>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</si>
  <si>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</si>
  <si>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</si>
  <si>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</si>
  <si>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</si>
  <si>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</si>
  <si>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</si>
  <si>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</si>
  <si>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</si>
  <si>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</si>
  <si>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</si>
  <si>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</si>
  <si>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</si>
  <si>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</si>
  <si>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</si>
  <si>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</si>
  <si>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</si>
  <si>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</si>
  <si>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</si>
  <si>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</si>
  <si>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</si>
  <si>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</si>
  <si>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</si>
  <si>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</si>
  <si>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</si>
  <si>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</si>
  <si>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</si>
  <si>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</si>
  <si>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</si>
  <si>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</si>
  <si>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</si>
  <si>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</si>
  <si>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</si>
  <si>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</si>
  <si>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</si>
  <si>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</si>
  <si>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</si>
  <si>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</si>
  <si>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</si>
  <si>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</si>
  <si>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</si>
  <si>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</si>
  <si>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</si>
  <si>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</si>
  <si>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</si>
  <si>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</si>
  <si>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</si>
  <si>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</si>
  <si>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</si>
  <si>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</si>
  <si>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</si>
  <si>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</si>
  <si>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</si>
  <si>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</si>
  <si>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</si>
  <si>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</si>
  <si>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</si>
  <si>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</si>
  <si>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</si>
  <si>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</si>
  <si>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</si>
  <si>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</si>
  <si>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</si>
  <si>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</si>
  <si>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</si>
  <si>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</si>
  <si>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</si>
  <si>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</si>
  <si>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</si>
  <si>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</si>
  <si>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</si>
  <si>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</si>
  <si>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</si>
  <si>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</si>
  <si>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</si>
  <si>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</si>
  <si>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</si>
  <si>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</si>
  <si>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</si>
  <si>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</si>
  <si>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</si>
  <si>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</si>
  <si>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</si>
  <si>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</si>
  <si>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</si>
  <si>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</si>
  <si>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</si>
  <si>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</si>
  <si>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</si>
  <si>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</si>
  <si>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</si>
  <si>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</si>
  <si>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</si>
  <si>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</si>
  <si>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</si>
  <si>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</si>
  <si>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</si>
  <si>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</si>
  <si>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</si>
  <si>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</si>
  <si>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</si>
  <si>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</si>
  <si>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</si>
  <si>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</si>
  <si>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</si>
  <si>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</si>
  <si>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</si>
  <si>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</si>
  <si>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</si>
  <si>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</si>
  <si>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</si>
  <si>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</si>
  <si>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</si>
  <si>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</si>
  <si>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</si>
  <si>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</si>
  <si>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</si>
  <si>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</si>
  <si>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</si>
  <si>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</si>
  <si>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</si>
  <si>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</si>
  <si>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</si>
  <si>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</si>
  <si>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</si>
  <si>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</si>
  <si>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</si>
  <si>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</si>
  <si>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</si>
  <si>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</si>
  <si>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</si>
  <si>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</si>
  <si>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</si>
  <si>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</si>
  <si>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</si>
  <si>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</si>
  <si>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</si>
  <si>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</si>
  <si>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</si>
  <si>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</si>
  <si>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</si>
  <si>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</si>
  <si>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</si>
  <si>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</si>
  <si>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</si>
  <si>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</si>
  <si>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</si>
  <si>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</si>
  <si>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</si>
  <si>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</si>
  <si>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</si>
  <si>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</si>
  <si>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</si>
  <si>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</si>
  <si>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</si>
  <si>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</si>
  <si>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</si>
  <si>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</si>
  <si>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</si>
  <si>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</si>
  <si>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</si>
  <si>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</si>
  <si>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</si>
  <si>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</si>
  <si>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</si>
  <si>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</si>
  <si>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</si>
  <si>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</si>
  <si>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</si>
  <si>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</si>
  <si>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</si>
  <si>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</si>
  <si>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</si>
  <si>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</si>
  <si>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</si>
  <si>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</si>
  <si>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</si>
  <si>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</si>
  <si>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</si>
  <si>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</si>
  <si>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</si>
  <si>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</si>
  <si>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</si>
  <si>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</si>
  <si>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</si>
  <si>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</si>
  <si>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</si>
  <si>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</si>
  <si>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</si>
  <si>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</si>
  <si>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</si>
  <si>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</si>
  <si>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</si>
  <si>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</si>
  <si>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</si>
  <si>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</si>
  <si>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</si>
  <si>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</si>
  <si>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</si>
  <si>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</si>
  <si>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</si>
  <si>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</si>
  <si>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</si>
  <si>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</si>
  <si>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</si>
  <si>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</si>
  <si>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</si>
  <si>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</si>
  <si>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</si>
  <si>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</si>
  <si>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</si>
  <si>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</si>
  <si>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</si>
  <si>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</si>
  <si>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</si>
  <si>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</si>
  <si>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</si>
  <si>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</si>
  <si>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</si>
  <si>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</si>
  <si>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</si>
  <si>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</si>
  <si>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</si>
  <si>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</si>
  <si>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</si>
  <si>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</si>
  <si>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</si>
  <si>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</si>
  <si>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</si>
  <si>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</si>
  <si>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</si>
  <si>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</si>
  <si>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</si>
  <si>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</si>
  <si>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</si>
  <si>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</si>
  <si>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</si>
  <si>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</si>
  <si>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</si>
  <si>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</si>
  <si>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</si>
  <si>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</si>
  <si>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</si>
  <si>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</si>
  <si>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</si>
  <si>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</si>
  <si>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</si>
  <si>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</si>
  <si>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</si>
  <si>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</si>
  <si>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</si>
  <si>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</si>
  <si>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</si>
  <si>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</si>
  <si>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</si>
  <si>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</si>
  <si>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</si>
  <si>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</si>
  <si>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</si>
  <si>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</si>
  <si>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</si>
  <si>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</si>
  <si>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</si>
  <si>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</si>
  <si>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</si>
  <si>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</si>
  <si>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</si>
  <si>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</si>
  <si>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</si>
  <si>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</si>
  <si>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</si>
  <si>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</si>
  <si>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</si>
  <si>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</si>
  <si>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</si>
  <si>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</si>
  <si>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</si>
  <si>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</si>
  <si>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</si>
  <si>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</si>
  <si>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</si>
  <si>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</si>
  <si>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</si>
  <si>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</si>
  <si>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</si>
  <si>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</si>
  <si>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</si>
  <si>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</si>
  <si>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</si>
  <si>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</si>
  <si>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</si>
  <si>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</si>
  <si>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</si>
  <si>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</si>
  <si>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</si>
  <si>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</si>
  <si>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</si>
  <si>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</si>
  <si>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</si>
  <si>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</si>
  <si>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</si>
  <si>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</si>
  <si>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</si>
  <si>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</si>
  <si>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</si>
  <si>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</si>
  <si>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</si>
  <si>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</si>
  <si>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</si>
  <si>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</si>
  <si>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</si>
  <si>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</si>
  <si>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</si>
  <si>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</si>
  <si>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</si>
  <si>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</si>
  <si>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</si>
  <si>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</si>
  <si>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</si>
  <si>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</si>
  <si>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</si>
  <si>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</si>
  <si>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</si>
  <si>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</si>
  <si>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</si>
  <si>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</si>
  <si>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</si>
  <si>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</si>
  <si>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</si>
  <si>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</si>
  <si>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</si>
  <si>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</si>
  <si>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</si>
  <si>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</si>
  <si>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</si>
  <si>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</si>
  <si>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</si>
  <si>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</si>
  <si>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</si>
  <si>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</si>
  <si>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</si>
  <si>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</si>
  <si>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</si>
  <si>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</si>
  <si>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</si>
  <si>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</si>
  <si>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</si>
  <si>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</si>
  <si>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</si>
  <si>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</si>
  <si>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</si>
  <si>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</si>
  <si>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</si>
  <si>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</si>
  <si>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</si>
  <si>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</si>
  <si>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</si>
  <si>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</si>
  <si>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</si>
  <si>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</si>
  <si>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</si>
  <si>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</si>
  <si>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</si>
  <si>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</si>
  <si>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</si>
  <si>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</si>
  <si>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</si>
  <si>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</si>
  <si>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</si>
  <si>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</si>
  <si>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</si>
  <si>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</si>
  <si>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</si>
  <si>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</si>
  <si>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</si>
  <si>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</si>
  <si>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</si>
  <si>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</si>
  <si>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</si>
  <si>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</si>
  <si>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</si>
  <si>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</si>
  <si>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</si>
  <si>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</si>
  <si>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</si>
  <si>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</si>
  <si>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</si>
  <si>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</si>
  <si>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</si>
  <si>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</si>
  <si>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</si>
  <si>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</si>
  <si>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</si>
  <si>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</si>
  <si>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</si>
  <si>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</si>
  <si>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</si>
  <si>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</si>
  <si>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</si>
  <si>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</si>
  <si>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</si>
  <si>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</si>
  <si>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</si>
  <si>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</si>
  <si>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</si>
  <si>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</si>
  <si>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</si>
  <si>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</si>
  <si>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</si>
  <si>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</si>
  <si>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</si>
  <si>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</si>
  <si>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</si>
  <si>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</si>
  <si>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</si>
  <si>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</si>
  <si>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</si>
  <si>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</si>
  <si>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</si>
  <si>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</si>
  <si>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</si>
  <si>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</si>
  <si>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</si>
  <si>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</si>
  <si>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</si>
  <si>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</si>
  <si>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</si>
  <si>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</si>
  <si>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</si>
  <si>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</si>
  <si>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</si>
  <si>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</si>
  <si>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</si>
  <si>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</si>
  <si>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</si>
  <si>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</si>
  <si>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</si>
  <si>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</si>
  <si>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</si>
  <si>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</si>
  <si>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</si>
  <si>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</si>
  <si>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</si>
  <si>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</si>
  <si>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</si>
  <si>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</si>
  <si>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</si>
  <si>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</si>
  <si>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</si>
  <si>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</si>
  <si>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</si>
  <si>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</si>
  <si>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</si>
  <si>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</si>
  <si>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</si>
  <si>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</si>
  <si>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</si>
  <si>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</si>
  <si>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</si>
  <si>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</si>
  <si>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</si>
  <si>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</si>
  <si>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</si>
  <si>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</si>
  <si>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</si>
  <si>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</si>
  <si>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</si>
  <si>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</si>
  <si>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</si>
  <si>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</si>
  <si>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</si>
  <si>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</si>
  <si>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</si>
  <si>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</si>
  <si>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</si>
  <si>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</si>
  <si>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</si>
  <si>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</si>
  <si>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</si>
  <si>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</si>
  <si>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</si>
  <si>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</si>
  <si>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</si>
  <si>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</si>
  <si>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</si>
  <si>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</si>
  <si>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</si>
  <si>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</si>
  <si>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</si>
  <si>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</si>
  <si>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</si>
  <si>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</si>
  <si>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</si>
  <si>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</si>
  <si>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</si>
  <si>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</si>
  <si>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</si>
  <si>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</si>
  <si>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</si>
  <si>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</si>
  <si>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</si>
  <si>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</si>
  <si>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</si>
  <si>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</si>
  <si>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</si>
  <si>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</si>
  <si>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</si>
  <si>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</si>
  <si>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</si>
  <si>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</si>
  <si>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</si>
  <si>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</si>
  <si>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</si>
  <si>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</si>
  <si>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</si>
  <si>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</si>
  <si>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</si>
  <si>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</si>
  <si>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</si>
  <si>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</si>
  <si>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</si>
  <si>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</si>
  <si>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</si>
  <si>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</si>
  <si>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</si>
  <si>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</si>
  <si>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</si>
  <si>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</si>
  <si>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</si>
  <si>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</si>
  <si>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</si>
  <si>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</si>
  <si>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</si>
  <si>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</si>
  <si>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</si>
  <si>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</si>
  <si>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</si>
  <si>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</si>
  <si>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</si>
  <si>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</si>
  <si>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</si>
  <si>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</si>
  <si>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</si>
  <si>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</si>
  <si>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</si>
  <si>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</si>
  <si>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</si>
  <si>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</si>
  <si>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</si>
  <si>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</si>
  <si>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</si>
  <si>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</si>
  <si>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</si>
  <si>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</si>
  <si>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</si>
  <si>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</si>
  <si>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</si>
  <si>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</si>
  <si>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</si>
  <si>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</si>
  <si>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</si>
  <si>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</si>
  <si>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</si>
  <si>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</si>
  <si>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</si>
  <si>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</si>
  <si>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</si>
  <si>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</si>
  <si>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</si>
  <si>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</si>
  <si>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</si>
  <si>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</si>
  <si>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</si>
  <si>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</si>
  <si>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</si>
  <si>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</si>
  <si>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</si>
  <si>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</si>
  <si>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</si>
  <si>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</si>
  <si>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</si>
  <si>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</si>
  <si>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</si>
  <si>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</si>
  <si>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</si>
  <si>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</si>
  <si>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</si>
  <si>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</si>
  <si>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</si>
  <si>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</si>
  <si>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</si>
  <si>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</si>
  <si>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</si>
  <si>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</si>
  <si>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</si>
  <si>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</si>
  <si>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</si>
  <si>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</si>
  <si>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</si>
  <si>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</si>
  <si>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</si>
  <si>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</si>
  <si>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</si>
  <si>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</si>
  <si>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</si>
  <si>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</si>
  <si>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</si>
  <si>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</si>
  <si>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</si>
  <si>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</si>
  <si>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</si>
  <si>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</si>
  <si>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</si>
  <si>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</si>
  <si>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</si>
  <si>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</si>
  <si>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</si>
  <si>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</si>
  <si>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</si>
  <si>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</si>
  <si>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</si>
  <si>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</si>
  <si>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</si>
  <si>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</si>
  <si>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</si>
  <si>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</si>
  <si>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</si>
  <si>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</si>
  <si>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</si>
  <si>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</si>
  <si>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</si>
  <si>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</si>
  <si>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</si>
  <si>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</si>
  <si>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</si>
  <si>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</si>
  <si>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</si>
  <si>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</si>
  <si>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</si>
  <si>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</si>
  <si>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</si>
  <si>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</si>
  <si>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</si>
  <si>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</si>
  <si>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</si>
  <si>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</si>
  <si>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</si>
  <si>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</si>
  <si>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</si>
  <si>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</si>
  <si>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</si>
  <si>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</si>
  <si>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</si>
  <si>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</si>
  <si>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</si>
  <si>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</si>
  <si>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</si>
  <si>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</si>
  <si>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</si>
  <si>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</si>
  <si>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</si>
  <si>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</si>
  <si>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</si>
  <si>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</si>
  <si>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</si>
  <si>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</si>
  <si>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</si>
  <si>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</si>
  <si>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</si>
  <si>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</si>
  <si>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</si>
  <si>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</si>
  <si>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</si>
  <si>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</si>
  <si>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</si>
  <si>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</si>
  <si>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</si>
  <si>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</si>
  <si>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</si>
  <si>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</si>
  <si>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</si>
  <si>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</si>
  <si>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</si>
  <si>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</si>
  <si>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</si>
  <si>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</si>
  <si>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</si>
  <si>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</si>
  <si>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</si>
  <si>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</si>
  <si>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</si>
  <si>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</si>
  <si>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</si>
  <si>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</si>
  <si>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</si>
  <si>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</si>
  <si>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</si>
  <si>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</si>
  <si>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</si>
  <si>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</si>
  <si>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</si>
  <si>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</si>
  <si>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</si>
  <si>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</si>
  <si>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</si>
  <si>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</si>
  <si>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</si>
  <si>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</si>
  <si>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</si>
  <si>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</si>
  <si>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</si>
  <si>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</si>
  <si>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</si>
  <si>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</si>
  <si>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</si>
  <si>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</si>
  <si>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</si>
  <si>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</si>
  <si>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</si>
  <si>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</si>
  <si>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</si>
  <si>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</si>
  <si>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</si>
  <si>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</si>
  <si>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</si>
  <si>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</si>
  <si>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</si>
  <si>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</si>
  <si>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</si>
  <si>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</si>
  <si>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</si>
  <si>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</si>
  <si>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</si>
  <si>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</si>
  <si>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</si>
  <si>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</si>
  <si>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</si>
  <si>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</si>
  <si>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</si>
  <si>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</si>
  <si>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</si>
  <si>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</si>
  <si>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</si>
  <si>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</si>
  <si>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</si>
  <si>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</si>
  <si>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</si>
  <si>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</si>
  <si>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</si>
  <si>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</si>
  <si>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</si>
  <si>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</si>
  <si>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</si>
  <si>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</si>
  <si>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</si>
  <si>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</si>
  <si>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</si>
  <si>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</si>
  <si>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</si>
  <si>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</si>
  <si>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</si>
  <si>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</si>
  <si>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</si>
  <si>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</si>
  <si>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</si>
  <si>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</si>
  <si>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</si>
  <si>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</si>
  <si>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</si>
  <si>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</si>
  <si>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</si>
  <si>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</si>
  <si>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</si>
  <si>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</si>
  <si>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</si>
  <si>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</si>
  <si>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</si>
  <si>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</si>
  <si>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</si>
  <si>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</si>
  <si>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</si>
  <si>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</si>
  <si>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</si>
  <si>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</si>
  <si>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</si>
  <si>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</si>
  <si>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</si>
  <si>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</si>
  <si>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</si>
  <si>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</si>
  <si>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</si>
  <si>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</si>
  <si>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</si>
  <si>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</si>
  <si>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</si>
  <si>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</si>
  <si>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</si>
  <si>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</si>
  <si>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</si>
  <si>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</si>
  <si>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</si>
  <si>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</si>
  <si>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</si>
  <si>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</si>
  <si>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</si>
  <si>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</si>
  <si>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</si>
  <si>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</si>
  <si>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</si>
  <si>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</si>
  <si>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</si>
  <si>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</si>
  <si>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</si>
  <si>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</si>
  <si>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</si>
  <si>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</si>
  <si>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</si>
  <si>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</si>
  <si>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</si>
  <si>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</si>
  <si>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</si>
  <si>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</si>
  <si>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</si>
  <si>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</si>
  <si>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</si>
  <si>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</si>
  <si>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</si>
  <si>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</si>
  <si>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</si>
  <si>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</si>
  <si>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</si>
  <si>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</si>
  <si>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</si>
  <si>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</si>
  <si>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</si>
  <si>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</si>
  <si>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</si>
  <si>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</si>
  <si>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</si>
  <si>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</si>
  <si>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</si>
  <si>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</si>
  <si>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</si>
  <si>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</si>
  <si>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</si>
  <si>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</si>
  <si>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</si>
  <si>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</si>
  <si>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</si>
  <si>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</si>
  <si>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</si>
  <si>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</si>
  <si>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</si>
  <si>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</si>
  <si>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</si>
  <si>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</si>
  <si>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</si>
  <si>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</si>
  <si>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</si>
  <si>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</si>
  <si>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</si>
  <si>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</si>
  <si>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</si>
  <si>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</si>
  <si>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</si>
  <si>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</si>
  <si>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</si>
  <si>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</si>
  <si>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</si>
  <si>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</si>
  <si>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</si>
  <si>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</si>
  <si>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</si>
  <si>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</si>
  <si>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</si>
  <si>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</si>
  <si>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</si>
  <si>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</si>
  <si>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</si>
  <si>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</si>
  <si>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</si>
  <si>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</si>
  <si>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</si>
  <si>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</si>
  <si>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</si>
  <si>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</si>
  <si>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</si>
  <si>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</si>
  <si>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</si>
  <si>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</si>
  <si>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</si>
  <si>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</si>
  <si>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</si>
  <si>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</si>
  <si>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</si>
  <si>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</si>
  <si>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</si>
  <si>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</si>
  <si>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</si>
  <si>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</si>
  <si>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</si>
  <si>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</si>
  <si>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</si>
  <si>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</si>
  <si>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</si>
  <si>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</si>
  <si>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</si>
  <si>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</si>
  <si>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</si>
  <si>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</si>
  <si>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</si>
  <si>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</si>
  <si>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</si>
  <si>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</si>
  <si>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</si>
  <si>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</si>
  <si>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</si>
  <si>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</si>
  <si>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</si>
  <si>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</si>
  <si>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</si>
  <si>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</si>
  <si>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</si>
  <si>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</si>
  <si>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</si>
  <si>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</si>
  <si>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</si>
  <si>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</si>
  <si>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</si>
  <si>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</si>
  <si>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</si>
  <si>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</si>
  <si>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</si>
  <si>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</si>
  <si>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</si>
  <si>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</si>
  <si>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</si>
  <si>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</si>
  <si>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</si>
  <si>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</si>
  <si>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</si>
  <si>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</si>
  <si>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</si>
  <si>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</si>
  <si>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</si>
  <si>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</si>
  <si>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</si>
  <si>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</si>
  <si>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</si>
  <si>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</si>
  <si>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</si>
  <si>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</si>
  <si>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</si>
  <si>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</si>
  <si>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</si>
  <si>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</si>
  <si>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</si>
  <si>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</si>
  <si>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</si>
  <si>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</si>
  <si>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</si>
  <si>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</si>
  <si>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</si>
  <si>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</si>
  <si>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</si>
  <si>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</si>
  <si>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</si>
  <si>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</si>
  <si>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</si>
  <si>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</si>
  <si>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</si>
  <si>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</si>
  <si>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</si>
  <si>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</si>
  <si>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</si>
  <si>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</si>
  <si>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</si>
  <si>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</si>
  <si>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</si>
  <si>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</si>
  <si>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</si>
  <si>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</si>
  <si>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</si>
  <si>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</si>
  <si>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</si>
  <si>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</si>
  <si>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</si>
  <si>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</si>
  <si>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</si>
  <si>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</si>
  <si>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</si>
  <si>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</si>
  <si>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</si>
  <si>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</si>
  <si>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</si>
  <si>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</si>
  <si>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</si>
  <si>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</si>
  <si>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</si>
  <si>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</si>
  <si>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</si>
  <si>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</si>
  <si>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</si>
  <si>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</si>
  <si>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</si>
  <si>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</si>
  <si>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</si>
  <si>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</si>
  <si>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</si>
  <si>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</si>
  <si>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</si>
  <si>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</si>
  <si>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</si>
  <si>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</si>
  <si>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</si>
  <si>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</si>
  <si>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</si>
  <si>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</si>
  <si>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</si>
  <si>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</si>
  <si>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</si>
  <si>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</si>
  <si>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</si>
  <si>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</si>
  <si>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</si>
  <si>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</si>
  <si>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</si>
  <si>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</si>
  <si>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</si>
  <si>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</si>
  <si>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</si>
  <si>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</si>
  <si>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</si>
  <si>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</si>
  <si>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</si>
  <si>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</si>
  <si>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</si>
  <si>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</si>
  <si>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</si>
  <si>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</si>
  <si>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</si>
  <si>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</si>
  <si>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</si>
  <si>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</si>
  <si>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</si>
  <si>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</si>
  <si>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</si>
  <si>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</si>
  <si>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</si>
  <si>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</si>
  <si>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</si>
  <si>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</si>
  <si>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</si>
  <si>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</si>
  <si>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</si>
  <si>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</si>
  <si>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</si>
  <si>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</si>
  <si>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</si>
  <si>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</si>
  <si>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</si>
  <si>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</si>
  <si>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</si>
  <si>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</si>
  <si>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</si>
  <si>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</si>
  <si>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</si>
  <si>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</si>
  <si>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</si>
  <si>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</si>
  <si>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</si>
  <si>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</si>
  <si>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</si>
  <si>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</si>
  <si>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</si>
  <si>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</si>
  <si>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</si>
  <si>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</si>
  <si>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</si>
  <si>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</si>
  <si>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</si>
  <si>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</si>
  <si>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</si>
  <si>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</si>
  <si>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</si>
  <si>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</si>
  <si>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</si>
  <si>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</si>
  <si>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</si>
  <si>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</si>
  <si>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</si>
  <si>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</si>
  <si>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</si>
  <si>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</si>
  <si>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</si>
  <si>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</si>
  <si>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</si>
  <si>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</si>
  <si>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</si>
  <si>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</si>
  <si>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</si>
  <si>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</si>
  <si>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</si>
  <si>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</si>
  <si>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</si>
  <si>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</si>
  <si>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</si>
  <si>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</si>
  <si>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</si>
  <si>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</si>
  <si>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</si>
  <si>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</si>
  <si>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</si>
  <si>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</si>
  <si>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</si>
  <si>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</si>
  <si>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</si>
  <si>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</si>
  <si>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</si>
  <si>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</si>
  <si>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</si>
  <si>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</si>
  <si>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</si>
  <si>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</si>
  <si>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</si>
  <si>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</si>
  <si>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</si>
  <si>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</si>
  <si>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</si>
  <si>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</si>
  <si>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</si>
  <si>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</si>
  <si>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</si>
  <si>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</si>
  <si>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</si>
  <si>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</si>
  <si>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</si>
  <si>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</si>
  <si>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</si>
  <si>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</si>
  <si>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</si>
  <si>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</si>
  <si>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</si>
  <si>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</si>
  <si>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</si>
  <si>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</si>
  <si>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</si>
  <si>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</si>
  <si>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</si>
  <si>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</si>
  <si>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</si>
  <si>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</si>
  <si>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</si>
  <si>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</si>
  <si>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</si>
  <si>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</si>
  <si>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</si>
  <si>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</si>
  <si>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</si>
  <si>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</si>
  <si>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</si>
  <si>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</si>
  <si>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</si>
  <si>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</si>
  <si>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</si>
  <si>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</si>
  <si>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</si>
  <si>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</si>
  <si>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</si>
  <si>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</si>
  <si>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</si>
  <si>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</si>
  <si>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</si>
  <si>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</si>
  <si>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</si>
  <si>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</si>
  <si>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</si>
  <si>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</si>
  <si>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</si>
  <si>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</si>
  <si>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</si>
  <si>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</si>
  <si>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</si>
  <si>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</si>
  <si>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</si>
  <si>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</si>
  <si>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</si>
  <si>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</si>
  <si>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</si>
  <si>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</si>
  <si>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</si>
  <si>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</si>
  <si>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</si>
  <si>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</si>
  <si>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</si>
  <si>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</si>
  <si>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</si>
  <si>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</si>
  <si>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</si>
  <si>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</si>
  <si>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</si>
  <si>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</si>
  <si>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</si>
  <si>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</si>
  <si>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</si>
  <si>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</si>
  <si>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</si>
  <si>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</si>
  <si>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</si>
  <si>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</si>
  <si>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</si>
  <si>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</si>
  <si>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</si>
  <si>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</si>
  <si>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</si>
  <si>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</si>
  <si>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</si>
  <si>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</si>
  <si>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</si>
  <si>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</si>
  <si>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</si>
  <si>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</si>
  <si>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</si>
  <si>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</si>
  <si>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</si>
  <si>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</si>
  <si>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</si>
  <si>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</si>
  <si>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</si>
  <si>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</si>
  <si>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</si>
  <si>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</si>
  <si>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</si>
  <si>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</si>
  <si>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</si>
  <si>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</si>
  <si>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</si>
  <si>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</si>
  <si>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</si>
  <si>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</si>
  <si>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</si>
  <si>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</si>
  <si>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</si>
  <si>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</si>
  <si>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</si>
  <si>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</si>
  <si>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</si>
  <si>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</si>
  <si>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</si>
  <si>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</si>
  <si>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</si>
  <si>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</si>
  <si>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</si>
  <si>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</si>
  <si>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</si>
  <si>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</si>
  <si>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</si>
  <si>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</si>
  <si>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</si>
  <si>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</si>
  <si>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</si>
  <si>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</si>
  <si>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</si>
  <si>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</si>
  <si>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</si>
  <si>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</si>
  <si>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</si>
  <si>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</si>
  <si>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</si>
  <si>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</si>
  <si>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</si>
  <si>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</si>
  <si>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</si>
  <si>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</si>
  <si>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</si>
  <si>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</si>
  <si>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</si>
  <si>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</si>
  <si>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</si>
  <si>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</si>
  <si>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</si>
  <si>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</si>
  <si>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</si>
  <si>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</si>
  <si>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</si>
  <si>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</si>
  <si>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</si>
  <si>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</si>
  <si>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</si>
  <si>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</si>
  <si>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</si>
  <si>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</si>
  <si>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</si>
  <si>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</si>
  <si>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</si>
  <si>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</si>
  <si>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</si>
  <si>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</si>
  <si>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</si>
  <si>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</si>
  <si>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</si>
  <si>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</si>
  <si>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</si>
  <si>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</si>
  <si>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</si>
  <si>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</si>
  <si>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</si>
  <si>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</si>
  <si>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</si>
  <si>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</si>
  <si>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</si>
  <si>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</si>
  <si>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</si>
  <si>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</si>
  <si>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</si>
  <si>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</si>
  <si>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</si>
  <si>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</si>
  <si>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</si>
  <si>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</si>
  <si>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</si>
  <si>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</si>
  <si>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</si>
  <si>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</si>
  <si>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</si>
  <si>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</si>
  <si>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</si>
  <si>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</si>
  <si>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</si>
  <si>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</si>
  <si>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</si>
  <si>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</si>
  <si>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</si>
  <si>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</si>
  <si>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</si>
  <si>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</si>
  <si>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</si>
  <si>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</si>
  <si>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</si>
  <si>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</si>
  <si>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</si>
  <si>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</si>
  <si>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</si>
  <si>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</si>
  <si>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</si>
  <si>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</si>
  <si>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</si>
  <si>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</si>
  <si>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</si>
  <si>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</si>
  <si>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</si>
  <si>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</si>
  <si>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</si>
  <si>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</si>
  <si>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</si>
  <si>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</si>
  <si>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</si>
  <si>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</si>
  <si>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</si>
  <si>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</si>
  <si>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</si>
  <si>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</si>
  <si>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</si>
  <si>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</si>
  <si>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</si>
  <si>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</si>
  <si>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</si>
  <si>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</si>
  <si>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</si>
  <si>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</si>
  <si>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</si>
  <si>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</si>
  <si>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</si>
  <si>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</si>
  <si>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</si>
  <si>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</si>
  <si>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</si>
  <si>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</si>
  <si>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</si>
  <si>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</si>
  <si>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</si>
  <si>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</si>
  <si>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</si>
  <si>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</si>
  <si>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</si>
  <si>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</si>
  <si>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</si>
  <si>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</si>
  <si>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</si>
  <si>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</si>
  <si>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</si>
  <si>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</si>
  <si>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</si>
  <si>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</si>
  <si>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</si>
  <si>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</si>
  <si>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</si>
  <si>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</si>
  <si>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</si>
  <si>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</si>
  <si>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</si>
  <si>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</si>
  <si>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</si>
  <si>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</si>
  <si>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</si>
  <si>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</si>
  <si>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</si>
  <si>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</si>
  <si>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</si>
  <si>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</si>
  <si>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</si>
  <si>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</si>
  <si>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</si>
  <si>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</si>
  <si>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</si>
  <si>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</si>
  <si>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</si>
  <si>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</si>
  <si>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</si>
  <si>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</si>
  <si>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</si>
  <si>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</si>
  <si>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</si>
  <si>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</si>
  <si>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</si>
  <si>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</si>
  <si>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</si>
  <si>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</si>
  <si>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</si>
  <si>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</si>
  <si>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</si>
  <si>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</si>
  <si>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</si>
  <si>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</si>
  <si>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</si>
  <si>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</si>
  <si>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</si>
  <si>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</si>
  <si>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</si>
  <si>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</si>
  <si>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</si>
  <si>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</si>
  <si>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</si>
  <si>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</si>
  <si>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</si>
  <si>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</si>
  <si>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</si>
  <si>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</si>
  <si>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</si>
  <si>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</si>
  <si>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</si>
  <si>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</si>
  <si>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</si>
  <si>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</si>
  <si>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</si>
  <si>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</si>
  <si>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</si>
  <si>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</si>
  <si>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</si>
  <si>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</si>
  <si>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</si>
  <si>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</si>
  <si>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</si>
  <si>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</si>
  <si>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</si>
  <si>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</si>
  <si>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</si>
  <si>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</si>
  <si>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</si>
  <si>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</si>
  <si>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</si>
  <si>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</si>
  <si>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</si>
  <si>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</si>
  <si>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</si>
  <si>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</si>
  <si>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</si>
  <si>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</si>
  <si>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</si>
  <si>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</si>
  <si>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</si>
  <si>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</si>
  <si>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</si>
  <si>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</si>
  <si>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</si>
  <si>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</si>
  <si>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</si>
  <si>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</si>
  <si>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</si>
  <si>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</si>
  <si>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</si>
  <si>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</si>
  <si>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</si>
  <si>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</si>
  <si>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</si>
  <si>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</si>
  <si>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</si>
  <si>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</si>
  <si>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</si>
  <si>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</si>
  <si>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</si>
  <si>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</si>
  <si>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</si>
  <si>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</si>
  <si>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</si>
  <si>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</si>
  <si>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</si>
  <si>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</si>
  <si>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</si>
  <si>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</si>
  <si>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</si>
  <si>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</si>
  <si>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</si>
  <si>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</si>
  <si>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</si>
  <si>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</si>
  <si>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</si>
  <si>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</si>
  <si>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</si>
  <si>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</si>
  <si>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</si>
  <si>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</si>
  <si>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</si>
  <si>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</si>
  <si>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</si>
  <si>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</si>
  <si>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</si>
  <si>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</si>
  <si>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</si>
  <si>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</si>
  <si>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</si>
  <si>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</si>
  <si>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</si>
  <si>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</si>
  <si>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</si>
  <si>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</si>
  <si>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</si>
  <si>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</si>
  <si>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</si>
  <si>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</si>
  <si>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</si>
  <si>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</si>
  <si>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</si>
  <si>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</si>
  <si>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</si>
  <si>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</si>
  <si>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</si>
  <si>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</si>
  <si>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</si>
  <si>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</si>
  <si>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</si>
  <si>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</si>
  <si>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</si>
  <si>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</si>
  <si>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</si>
  <si>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</si>
  <si>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</si>
  <si>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</si>
  <si>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</si>
  <si>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</si>
  <si>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</si>
  <si>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</si>
  <si>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</si>
  <si>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</si>
  <si>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</si>
  <si>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</si>
  <si>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</si>
  <si>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</si>
  <si>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</si>
  <si>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</si>
  <si>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</si>
  <si>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</si>
  <si>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</si>
  <si>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</si>
  <si>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</si>
  <si>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</si>
  <si>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</si>
  <si>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</si>
  <si>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</si>
  <si>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</si>
  <si>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</si>
  <si>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</si>
  <si>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</si>
  <si>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</si>
  <si>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</si>
  <si>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</si>
  <si>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</si>
  <si>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</si>
  <si>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</si>
  <si>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</si>
  <si>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</si>
  <si>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</si>
  <si>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</si>
  <si>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</si>
  <si>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</si>
  <si>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</si>
  <si>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</si>
  <si>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</si>
  <si>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</si>
  <si>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</si>
  <si>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</si>
  <si>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</si>
  <si>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</si>
  <si>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</si>
  <si>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</si>
  <si>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</si>
  <si>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</si>
  <si>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</si>
  <si>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</si>
  <si>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</si>
  <si>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</si>
  <si>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</si>
  <si>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</si>
  <si>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</si>
  <si>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</si>
  <si>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</si>
  <si>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</si>
  <si>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</si>
  <si>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</si>
  <si>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</si>
  <si>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</si>
  <si>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</si>
  <si>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</si>
  <si>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</si>
  <si>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</si>
  <si>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</si>
  <si>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</si>
  <si>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</si>
  <si>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</si>
  <si>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</si>
  <si>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</si>
  <si>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</si>
  <si>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</si>
  <si>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</si>
  <si>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</si>
  <si>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</si>
  <si>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</si>
  <si>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</si>
  <si>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</si>
  <si>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</si>
  <si>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</si>
  <si>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</si>
  <si>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</si>
  <si>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</si>
  <si>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</si>
  <si>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</si>
  <si>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</si>
  <si>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</si>
  <si>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</si>
  <si>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</si>
  <si>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</si>
  <si>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</si>
  <si>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</si>
  <si>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</si>
  <si>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</si>
  <si>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</si>
  <si>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</si>
  <si>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</si>
  <si>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</si>
  <si>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</si>
  <si>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</si>
  <si>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</si>
  <si>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</si>
  <si>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</si>
  <si>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</si>
  <si>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</si>
  <si>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</si>
  <si>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</si>
  <si>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</si>
  <si>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</si>
  <si>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</si>
  <si>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</si>
  <si>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</si>
  <si>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</si>
  <si>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</si>
  <si>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</si>
  <si>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</si>
  <si>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</si>
  <si>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</si>
  <si>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</si>
  <si>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</si>
  <si>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</si>
  <si>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</si>
  <si>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</si>
  <si>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</si>
  <si>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</si>
  <si>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</si>
  <si>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</si>
  <si>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</si>
  <si>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</si>
  <si>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</si>
  <si>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</si>
  <si>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</si>
  <si>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</si>
  <si>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</si>
  <si>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</si>
  <si>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</si>
  <si>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</si>
  <si>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</si>
  <si>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</si>
  <si>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</si>
  <si>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</si>
  <si>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</si>
  <si>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</si>
  <si>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</si>
  <si>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</si>
  <si>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</si>
  <si>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</si>
  <si>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</si>
  <si>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</si>
  <si>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</si>
  <si>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</si>
  <si>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</si>
  <si>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</si>
  <si>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</si>
  <si>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</si>
  <si>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</si>
  <si>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</si>
  <si>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</si>
  <si>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</si>
  <si>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</si>
  <si>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</si>
  <si>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</si>
  <si>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</si>
  <si>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</si>
  <si>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</si>
  <si>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</si>
  <si>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</si>
  <si>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</si>
  <si>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</si>
  <si>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</si>
  <si>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</si>
  <si>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</si>
  <si>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</si>
  <si>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</si>
  <si>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</si>
  <si>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</si>
  <si>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</si>
  <si>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</si>
  <si>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</si>
  <si>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</si>
  <si>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</si>
  <si>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</si>
  <si>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</si>
  <si>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</si>
  <si>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</si>
  <si>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</si>
  <si>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</si>
  <si>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</si>
  <si>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</si>
  <si>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</si>
  <si>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</si>
  <si>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</si>
  <si>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</si>
  <si>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</si>
  <si>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</si>
  <si>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</si>
  <si>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</si>
  <si>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</si>
  <si>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</si>
  <si>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</si>
  <si>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</si>
  <si>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</si>
  <si>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</si>
  <si>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</si>
  <si>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</si>
  <si>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</si>
  <si>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</si>
  <si>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</si>
  <si>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</si>
  <si>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</si>
  <si>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</si>
  <si>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</si>
  <si>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</si>
  <si>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</si>
  <si>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</si>
  <si>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</si>
  <si>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</si>
  <si>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</si>
  <si>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</si>
  <si>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</si>
  <si>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</si>
  <si>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</si>
  <si>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</si>
  <si>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</si>
  <si>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</si>
  <si>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</si>
  <si>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</si>
  <si>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</si>
  <si>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</si>
  <si>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</si>
  <si>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</si>
  <si>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</si>
  <si>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</si>
  <si>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</si>
  <si>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</si>
  <si>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</si>
  <si>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</si>
  <si>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</si>
  <si>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</si>
  <si>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</si>
  <si>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</si>
  <si>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</si>
  <si>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</si>
  <si>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</si>
  <si>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</si>
  <si>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</si>
  <si>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</si>
  <si>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</si>
  <si>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</si>
  <si>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</si>
  <si>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</si>
  <si>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</si>
  <si>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</si>
  <si>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</si>
  <si>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</si>
  <si>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</si>
  <si>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</si>
  <si>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</si>
  <si>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</si>
  <si>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</si>
  <si>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</si>
  <si>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</si>
  <si>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</si>
  <si>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</si>
  <si>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</si>
  <si>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</si>
  <si>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</si>
  <si>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</si>
  <si>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</si>
  <si>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</si>
  <si>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</si>
  <si>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</si>
  <si>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</si>
  <si>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</si>
  <si>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</si>
  <si>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</si>
  <si>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</si>
  <si>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</si>
  <si>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</si>
  <si>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</si>
  <si>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</si>
  <si>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</si>
  <si>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</si>
  <si>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</si>
  <si>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</si>
  <si>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</si>
  <si>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</si>
  <si>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</si>
  <si>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</si>
  <si>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</si>
  <si>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</si>
  <si>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</si>
  <si>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</si>
  <si>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</si>
  <si>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</si>
  <si>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</si>
  <si>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</si>
  <si>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</si>
  <si>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</si>
  <si>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</si>
  <si>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</si>
  <si>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</si>
  <si>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</si>
  <si>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</si>
  <si>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</si>
  <si>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</si>
  <si>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</si>
  <si>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</si>
  <si>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</si>
  <si>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</si>
  <si>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</si>
  <si>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</si>
  <si>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</si>
  <si>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</si>
  <si>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</si>
  <si>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</si>
  <si>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</si>
  <si>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</si>
  <si>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</si>
  <si>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</si>
  <si>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</si>
  <si>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</si>
  <si>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</si>
  <si>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</si>
  <si>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</si>
  <si>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</si>
  <si>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</si>
  <si>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</si>
  <si>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</si>
  <si>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</si>
  <si>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</si>
  <si>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</si>
  <si>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</si>
  <si>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</si>
  <si>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</si>
  <si>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</si>
  <si>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</si>
  <si>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</si>
  <si>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</si>
  <si>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</si>
  <si>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</si>
  <si>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</si>
  <si>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</si>
  <si>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</si>
  <si>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</si>
  <si>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</si>
  <si>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</si>
  <si>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</si>
  <si>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</si>
  <si>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</si>
  <si>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</si>
  <si>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</si>
  <si>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</si>
  <si>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</si>
  <si>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</si>
  <si>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</si>
  <si>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</si>
  <si>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</si>
  <si>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</si>
  <si>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</si>
  <si>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</si>
  <si>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</si>
  <si>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</si>
  <si>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</si>
  <si>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</si>
  <si>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</si>
  <si>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</si>
  <si>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</si>
  <si>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</si>
  <si>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</si>
  <si>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</si>
  <si>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</si>
  <si>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</si>
  <si>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</si>
  <si>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</si>
  <si>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</si>
  <si>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</si>
  <si>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</si>
  <si>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</si>
  <si>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</si>
  <si>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</si>
  <si>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</si>
  <si>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</si>
  <si>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</si>
  <si>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</si>
  <si>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</si>
  <si>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</si>
  <si>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</si>
  <si>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</si>
  <si>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</si>
  <si>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</si>
  <si>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</si>
  <si>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</si>
  <si>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</si>
  <si>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</si>
  <si>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</si>
  <si>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</si>
  <si>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</si>
  <si>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</si>
  <si>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</si>
  <si>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</si>
  <si>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</si>
  <si>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</si>
  <si>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</si>
  <si>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</si>
  <si>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</si>
  <si>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</si>
  <si>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</si>
  <si>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</si>
  <si>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</si>
  <si>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</si>
  <si>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</si>
  <si>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</si>
  <si>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</si>
  <si>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</si>
  <si>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</si>
  <si>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</si>
  <si>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</si>
  <si>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</si>
  <si>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</si>
  <si>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</si>
  <si>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</si>
  <si>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</si>
  <si>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</si>
  <si>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</si>
  <si>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</si>
  <si>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</si>
  <si>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</si>
  <si>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</si>
  <si>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</si>
  <si>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</si>
  <si>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</si>
  <si>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</si>
  <si>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</si>
  <si>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</si>
  <si>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</si>
  <si>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</si>
  <si>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</si>
  <si>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</si>
  <si>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</si>
  <si>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</si>
  <si>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</si>
  <si>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</si>
  <si>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</si>
  <si>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</si>
  <si>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</si>
  <si>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</si>
  <si>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</si>
  <si>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</si>
  <si>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</si>
  <si>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</si>
  <si>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</si>
  <si>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</si>
  <si>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</si>
  <si>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</si>
  <si>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</si>
  <si>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</si>
  <si>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</si>
  <si>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</si>
  <si>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</si>
  <si>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</si>
  <si>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</si>
  <si>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</si>
  <si>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</si>
  <si>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</si>
  <si>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</si>
  <si>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</si>
  <si>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</si>
  <si>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</si>
  <si>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</si>
  <si>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</si>
  <si>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</si>
  <si>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</si>
  <si>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</si>
  <si>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</si>
  <si>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</si>
  <si>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</si>
  <si>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</si>
  <si>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</si>
  <si>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</si>
  <si>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</si>
  <si>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</si>
  <si>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</si>
  <si>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</si>
  <si>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</si>
  <si>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</si>
  <si>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</si>
  <si>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</si>
  <si>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</si>
  <si>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</si>
  <si>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</si>
  <si>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</si>
  <si>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</si>
  <si>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</si>
  <si>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</si>
  <si>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</si>
  <si>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</si>
  <si>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</si>
  <si>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</si>
  <si>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</si>
  <si>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</si>
  <si>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</si>
  <si>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</si>
  <si>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</si>
  <si>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</si>
  <si>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</si>
  <si>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</si>
  <si>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</si>
  <si>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</si>
  <si>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</si>
  <si>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</si>
  <si>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</si>
  <si>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</si>
  <si>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</si>
  <si>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</si>
  <si>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</si>
  <si>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</si>
  <si>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</si>
  <si>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</si>
  <si>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</si>
  <si>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</si>
  <si>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</si>
  <si>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</si>
  <si>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</si>
  <si>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</si>
  <si>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</si>
  <si>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</si>
  <si>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</si>
  <si>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</si>
  <si>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</si>
  <si>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</si>
  <si>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</si>
  <si>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</si>
  <si>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</si>
  <si>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</si>
  <si>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</si>
  <si>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</si>
  <si>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</si>
  <si>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</si>
  <si>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</si>
  <si>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</si>
  <si>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</si>
  <si>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</si>
  <si>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</si>
  <si>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</si>
  <si>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</si>
  <si>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</si>
  <si>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</si>
  <si>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</si>
  <si>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</si>
  <si>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</si>
  <si>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</si>
  <si>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</si>
  <si>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</si>
  <si>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</si>
  <si>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</si>
  <si>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</si>
  <si>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</si>
  <si>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</si>
  <si>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</si>
  <si>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</si>
  <si>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</si>
  <si>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</si>
  <si>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</si>
  <si>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</si>
  <si>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</si>
  <si>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</si>
  <si>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</si>
  <si>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</si>
  <si>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</si>
  <si>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</si>
  <si>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</si>
  <si>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</si>
  <si>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</si>
  <si>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</si>
  <si>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</si>
  <si>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</si>
  <si>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</si>
  <si>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</si>
  <si>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</si>
  <si>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</si>
  <si>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</si>
  <si>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</si>
  <si>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</si>
  <si>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</si>
  <si>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</si>
  <si>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</si>
  <si>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</si>
  <si>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</si>
  <si>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</si>
  <si>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</si>
  <si>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</si>
  <si>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</si>
  <si>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</si>
  <si>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</si>
  <si>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</si>
  <si>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</si>
  <si>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</si>
  <si>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</si>
  <si>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</si>
  <si>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</si>
  <si>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</si>
  <si>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</si>
  <si>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</si>
  <si>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</si>
  <si>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</si>
  <si>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</si>
  <si>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</si>
  <si>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</si>
  <si>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</si>
  <si>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</si>
  <si>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</si>
  <si>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</si>
  <si>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</si>
  <si>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</si>
  <si>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</si>
  <si>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</si>
  <si>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</si>
  <si>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</si>
  <si>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</si>
  <si>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</si>
  <si>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</si>
  <si>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</si>
  <si>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</si>
  <si>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</si>
  <si>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</si>
  <si>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</si>
  <si>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</si>
  <si>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</si>
  <si>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</si>
  <si>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</si>
  <si>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</si>
  <si>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</si>
  <si>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</si>
  <si>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</si>
  <si>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</si>
  <si>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</si>
  <si>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</si>
  <si>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</si>
  <si>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</si>
  <si>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</si>
  <si>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</si>
  <si>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</si>
  <si>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</si>
  <si>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</si>
  <si>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</si>
  <si>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</si>
  <si>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</si>
  <si>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</si>
  <si>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</si>
  <si>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</si>
  <si>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</si>
  <si>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</si>
  <si>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</si>
  <si>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</si>
  <si>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</si>
  <si>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</si>
  <si>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</si>
  <si>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</si>
  <si>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</si>
  <si>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</si>
  <si>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</si>
  <si>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</si>
  <si>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</si>
  <si>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</si>
  <si>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</si>
  <si>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</si>
  <si>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</si>
  <si>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</si>
  <si>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</si>
  <si>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</si>
  <si>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</si>
  <si>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</si>
  <si>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</si>
  <si>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</si>
  <si>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</si>
  <si>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</si>
  <si>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</si>
  <si>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</si>
  <si>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</si>
  <si>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</si>
  <si>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</si>
  <si>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</si>
  <si>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</si>
  <si>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</si>
  <si>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</si>
  <si>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</si>
  <si>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</si>
  <si>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</si>
  <si>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</si>
  <si>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</si>
  <si>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</si>
  <si>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</si>
  <si>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</si>
  <si>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</si>
  <si>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</si>
  <si>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</si>
  <si>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</si>
  <si>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</si>
  <si>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</si>
  <si>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</si>
  <si>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</si>
  <si>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</si>
  <si>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</si>
  <si>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</si>
  <si>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</si>
  <si>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</si>
  <si>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</si>
  <si>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</si>
  <si>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</si>
  <si>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</si>
  <si>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</si>
  <si>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</si>
  <si>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</si>
  <si>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</si>
  <si>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</si>
  <si>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</si>
  <si>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</si>
  <si>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</si>
  <si>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</si>
  <si>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</si>
  <si>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</si>
  <si>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</si>
  <si>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</si>
  <si>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</si>
  <si>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</si>
  <si>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</si>
  <si>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</si>
  <si>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</si>
  <si>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</si>
  <si>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</si>
  <si>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</si>
  <si>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</si>
  <si>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</si>
  <si>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</si>
  <si>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</si>
  <si>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</si>
  <si>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</si>
  <si>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</si>
  <si>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</si>
  <si>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</si>
  <si>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</si>
  <si>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</si>
  <si>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</si>
  <si>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</si>
  <si>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</si>
  <si>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</si>
  <si>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</si>
  <si>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</si>
  <si>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</si>
  <si>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</si>
  <si>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</si>
  <si>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</si>
  <si>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</si>
  <si>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</si>
  <si>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</si>
  <si>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</si>
  <si>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</si>
  <si>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</si>
  <si>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</si>
  <si>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</si>
  <si>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</si>
  <si>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</si>
  <si>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</si>
  <si>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</si>
  <si>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</si>
  <si>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</si>
  <si>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</si>
  <si>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</si>
  <si>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</si>
  <si>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</si>
  <si>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</si>
  <si>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</si>
  <si>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</si>
  <si>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</si>
  <si>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</si>
  <si>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</si>
  <si>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</si>
  <si>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</si>
  <si>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</si>
  <si>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</si>
  <si>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</si>
  <si>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</si>
  <si>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</si>
  <si>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</si>
  <si>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</si>
  <si>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</si>
  <si>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</si>
  <si>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</si>
  <si>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</si>
  <si>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</si>
  <si>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</si>
  <si>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</si>
  <si>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</si>
  <si>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</si>
  <si>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</si>
  <si>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</si>
  <si>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</si>
  <si>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</si>
  <si>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</si>
  <si>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</si>
  <si>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</si>
  <si>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</si>
  <si>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</si>
  <si>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</si>
  <si>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</si>
  <si>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</si>
  <si>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</si>
  <si>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</si>
  <si>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</si>
  <si>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</si>
  <si>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</si>
  <si>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</si>
  <si>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</si>
  <si>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</si>
  <si>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</si>
  <si>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</si>
  <si>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</si>
  <si>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</si>
  <si>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</si>
  <si>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</si>
  <si>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</si>
  <si>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</si>
  <si>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</si>
  <si>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</si>
  <si>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</si>
  <si>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</si>
  <si>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</si>
  <si>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</si>
  <si>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</si>
  <si>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</si>
  <si>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</si>
  <si>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</si>
  <si>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</si>
  <si>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</si>
  <si>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</si>
  <si>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</si>
  <si>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</si>
  <si>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</si>
  <si>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</si>
  <si>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</si>
  <si>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</si>
  <si>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</si>
  <si>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</si>
  <si>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</si>
  <si>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</si>
  <si>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</si>
  <si>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</si>
  <si>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</si>
  <si>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</si>
  <si>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</si>
  <si>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</si>
  <si>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</si>
  <si>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</si>
  <si>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</si>
  <si>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</si>
  <si>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</si>
  <si>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</si>
  <si>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</si>
  <si>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</si>
  <si>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</si>
  <si>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</si>
  <si>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</si>
  <si>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</si>
  <si>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</si>
  <si>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</si>
  <si>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</si>
  <si>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</si>
  <si>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</si>
  <si>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</si>
  <si>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</si>
  <si>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</si>
  <si>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</si>
  <si>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</si>
  <si>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</si>
  <si>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</si>
  <si>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</si>
  <si>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</si>
  <si>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</si>
  <si>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</si>
  <si>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</si>
  <si>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</si>
  <si>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</si>
  <si>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</si>
  <si>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</si>
  <si>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</si>
  <si>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</si>
  <si>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</si>
  <si>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</si>
  <si>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</si>
  <si>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</si>
  <si>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</si>
  <si>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</si>
  <si>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</si>
  <si>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</si>
  <si>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</si>
  <si>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</si>
  <si>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</si>
  <si>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</si>
  <si>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</si>
  <si>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</si>
  <si>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</si>
  <si>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</si>
  <si>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</si>
  <si>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</si>
  <si>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</si>
  <si>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</si>
  <si>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</si>
  <si>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</si>
  <si>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</si>
  <si>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</si>
  <si>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</si>
  <si>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</si>
  <si>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</si>
  <si>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</si>
  <si>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</si>
  <si>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</si>
  <si>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</si>
  <si>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</si>
  <si>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</si>
  <si>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</si>
  <si>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</si>
  <si>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</si>
  <si>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</si>
  <si>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</si>
  <si>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</si>
  <si>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</si>
  <si>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</si>
  <si>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</si>
  <si>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</si>
  <si>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</si>
  <si>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</si>
  <si>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</si>
  <si>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</si>
  <si>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</si>
  <si>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</si>
  <si>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</si>
  <si>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</si>
  <si>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</si>
  <si>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</si>
  <si>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</si>
  <si>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</si>
  <si>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</si>
  <si>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</si>
  <si>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</si>
  <si>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</si>
  <si>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</si>
  <si>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</si>
  <si>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</si>
  <si>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</si>
  <si>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</si>
  <si>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</si>
  <si>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</si>
  <si>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</si>
  <si>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</si>
  <si>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</si>
  <si>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</si>
  <si>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</si>
  <si>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</si>
  <si>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</si>
  <si>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</si>
  <si>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</si>
  <si>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</si>
  <si>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</si>
  <si>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</si>
  <si>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</si>
  <si>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</si>
  <si>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</si>
  <si>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</si>
  <si>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</si>
  <si>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</si>
  <si>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</si>
  <si>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</si>
  <si>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</si>
  <si>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</si>
  <si>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</si>
  <si>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</si>
  <si>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</si>
  <si>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</si>
  <si>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</si>
  <si>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</si>
  <si>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</si>
  <si>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</si>
  <si>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</si>
  <si>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</si>
  <si>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</si>
  <si>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</si>
  <si>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</si>
  <si>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</si>
  <si>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</si>
  <si>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</si>
  <si>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</si>
  <si>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</si>
  <si>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</si>
  <si>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</si>
  <si>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</si>
  <si>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</si>
  <si>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</si>
  <si>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</si>
  <si>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</si>
  <si>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</si>
  <si>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</si>
  <si>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</si>
  <si>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</si>
  <si>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</si>
  <si>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</si>
  <si>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</si>
  <si>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</si>
  <si>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</si>
  <si>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</si>
  <si>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</si>
  <si>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</si>
  <si>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</si>
  <si>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</si>
  <si>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</si>
  <si>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</si>
  <si>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</si>
  <si>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</si>
  <si>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</si>
  <si>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</si>
  <si>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</si>
  <si>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</si>
  <si>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</si>
  <si>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</si>
  <si>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</si>
  <si>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</si>
  <si>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</si>
  <si>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</si>
  <si>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</si>
  <si>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</si>
  <si>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</si>
  <si>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</si>
  <si>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</si>
  <si>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</si>
  <si>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</si>
  <si>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</si>
  <si>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</si>
  <si>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</si>
  <si>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</si>
  <si>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</si>
  <si>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</si>
  <si>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</si>
  <si>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</si>
  <si>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</si>
  <si>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</si>
  <si>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</si>
  <si>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</si>
  <si>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</si>
  <si>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</si>
  <si>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</si>
  <si>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</si>
  <si>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</si>
  <si>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</si>
  <si>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</si>
  <si>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</si>
  <si>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</si>
  <si>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</si>
  <si>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</si>
  <si>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</si>
  <si>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</si>
  <si>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</si>
  <si>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</si>
  <si>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</si>
  <si>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</si>
  <si>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</si>
  <si>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</si>
  <si>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</si>
  <si>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</si>
  <si>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</si>
  <si>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</si>
  <si>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</si>
  <si>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</si>
  <si>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</si>
  <si>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</si>
  <si>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</si>
  <si>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</si>
  <si>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</si>
  <si>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</si>
  <si>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</si>
  <si>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</si>
  <si>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</si>
  <si>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</si>
  <si>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</si>
  <si>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</si>
  <si>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</si>
  <si>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</si>
  <si>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</si>
  <si>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</si>
  <si>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</si>
  <si>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</si>
  <si>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</si>
  <si>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</si>
  <si>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</si>
  <si>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</si>
  <si>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</si>
  <si>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</si>
  <si>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</si>
  <si>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</si>
  <si>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</si>
  <si>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</si>
  <si>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</si>
  <si>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</si>
  <si>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</si>
  <si>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</si>
  <si>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</si>
  <si>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</si>
  <si>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</si>
  <si>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</si>
  <si>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</si>
  <si>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</si>
  <si>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</si>
  <si>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</si>
  <si>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</si>
  <si>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</si>
  <si>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</si>
  <si>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</si>
  <si>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</si>
  <si>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</si>
  <si>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</si>
  <si>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</si>
  <si>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</si>
  <si>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</si>
  <si>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</si>
  <si>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</si>
  <si>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</si>
  <si>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</si>
  <si>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</si>
  <si>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</si>
  <si>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</si>
  <si>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</si>
  <si>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</si>
  <si>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</si>
  <si>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</si>
  <si>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</si>
  <si>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</si>
  <si>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</si>
  <si>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</si>
  <si>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</si>
  <si>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</si>
  <si>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</si>
  <si>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</si>
  <si>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</si>
  <si>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</si>
  <si>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</si>
  <si>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</si>
  <si>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</si>
  <si>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</si>
  <si>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</si>
  <si>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</si>
  <si>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</si>
  <si>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</si>
  <si>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</si>
  <si>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</si>
  <si>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</si>
  <si>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</si>
  <si>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</si>
  <si>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</si>
  <si>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</si>
  <si>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</si>
  <si>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</si>
  <si>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</si>
  <si>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</si>
  <si>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</si>
  <si>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</si>
  <si>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</si>
  <si>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</si>
  <si>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</si>
  <si>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</si>
  <si>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</si>
  <si>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</si>
  <si>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</si>
  <si>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</si>
  <si>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</si>
  <si>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</si>
  <si>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</si>
  <si>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</si>
  <si>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</si>
  <si>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</si>
  <si>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</si>
  <si>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</si>
  <si>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</si>
  <si>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</si>
  <si>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</si>
  <si>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</si>
  <si>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</si>
  <si>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</si>
  <si>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</si>
  <si>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</si>
  <si>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</si>
  <si>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</si>
  <si>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</si>
  <si>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</si>
  <si>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</si>
  <si>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</si>
  <si>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</si>
  <si>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</si>
  <si>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</si>
  <si>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</si>
  <si>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</si>
  <si>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</si>
  <si>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</si>
  <si>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</si>
  <si>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</si>
  <si>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</si>
  <si>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</si>
  <si>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</si>
  <si>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</si>
  <si>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</si>
  <si>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</si>
  <si>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</si>
  <si>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</si>
  <si>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</si>
  <si>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</si>
  <si>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</si>
  <si>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</si>
  <si>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</si>
  <si>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</si>
  <si>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</si>
  <si>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</si>
  <si>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</si>
  <si>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</si>
  <si>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</si>
  <si>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</si>
  <si>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</si>
  <si>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</si>
  <si>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</si>
  <si>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</si>
  <si>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</si>
  <si>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</si>
  <si>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</si>
  <si>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</si>
  <si>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</si>
  <si>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</si>
  <si>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</si>
  <si>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</si>
  <si>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</si>
  <si>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</si>
  <si>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</si>
  <si>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</si>
  <si>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</si>
  <si>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</si>
  <si>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</si>
  <si>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</si>
  <si>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</si>
  <si>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</si>
  <si>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</si>
  <si>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</si>
  <si>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</si>
  <si>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</si>
  <si>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</si>
  <si>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</si>
  <si>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</si>
  <si>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</si>
  <si>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</si>
  <si>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</si>
  <si>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</si>
  <si>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</si>
  <si>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</si>
  <si>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</si>
  <si>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</si>
  <si>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</si>
  <si>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</si>
  <si>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</si>
  <si>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</si>
  <si>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</si>
  <si>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</si>
  <si>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</si>
  <si>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</si>
  <si>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</si>
  <si>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</si>
  <si>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</si>
  <si>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</si>
  <si>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</si>
  <si>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</si>
  <si>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</si>
  <si>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</si>
  <si>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</si>
  <si>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</si>
  <si>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</si>
  <si>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</si>
  <si>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</si>
  <si>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</si>
  <si>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</si>
  <si>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</si>
  <si>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</si>
  <si>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</si>
  <si>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</si>
  <si>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</si>
  <si>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</si>
  <si>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</si>
  <si>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</si>
  <si>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</si>
  <si>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</si>
  <si>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</si>
  <si>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</si>
  <si>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</si>
  <si>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</si>
  <si>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</si>
  <si>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</si>
  <si>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</si>
  <si>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</si>
  <si>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</si>
  <si>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</si>
  <si>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</si>
  <si>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</si>
  <si>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</si>
  <si>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</si>
  <si>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</si>
  <si>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</si>
  <si>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</si>
  <si>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</si>
  <si>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</si>
  <si>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</si>
  <si>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</si>
  <si>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</si>
  <si>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</si>
  <si>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</si>
  <si>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</si>
  <si>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</si>
  <si>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</si>
  <si>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</si>
  <si>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</si>
  <si>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</si>
  <si>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</si>
  <si>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</si>
  <si>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</si>
  <si>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</si>
  <si>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</si>
  <si>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</si>
  <si>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</si>
  <si>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</si>
  <si>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</si>
  <si>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</si>
  <si>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</si>
  <si>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</si>
  <si>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</si>
  <si>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</si>
  <si>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</si>
  <si>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</si>
  <si>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</si>
  <si>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</si>
  <si>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</si>
  <si>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</si>
  <si>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</si>
  <si>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</si>
  <si>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</si>
  <si>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</si>
  <si>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</si>
  <si>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</si>
  <si>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</si>
  <si>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</si>
  <si>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</si>
  <si>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</si>
  <si>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</si>
  <si>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</si>
  <si>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</si>
  <si>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</si>
  <si>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</si>
  <si>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</si>
  <si>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</si>
  <si>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</si>
  <si>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</si>
  <si>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</si>
  <si>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</si>
  <si>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</si>
  <si>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</si>
  <si>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</si>
  <si>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</si>
  <si>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</si>
  <si>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</si>
  <si>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</si>
  <si>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</si>
  <si>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</si>
  <si>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</si>
  <si>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</si>
  <si>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</si>
  <si>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</si>
  <si>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</si>
  <si>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</si>
  <si>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</si>
  <si>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</si>
  <si>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</si>
  <si>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</si>
  <si>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</si>
  <si>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</si>
  <si>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</si>
  <si>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</si>
  <si>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</si>
  <si>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</si>
  <si>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</si>
  <si>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</si>
  <si>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</si>
  <si>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</si>
  <si>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</si>
  <si>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</si>
  <si>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</si>
  <si>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</si>
  <si>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</si>
  <si>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</si>
  <si>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</si>
  <si>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</si>
  <si>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</si>
  <si>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</si>
  <si>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</si>
  <si>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</si>
  <si>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</si>
  <si>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</si>
  <si>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</si>
  <si>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</si>
  <si>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</si>
  <si>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</si>
  <si>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</si>
  <si>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</si>
  <si>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</si>
  <si>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</si>
  <si>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</si>
  <si>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</si>
  <si>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</si>
  <si>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</si>
  <si>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</si>
  <si>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</si>
  <si>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</si>
  <si>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</si>
  <si>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</si>
  <si>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</si>
  <si>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</si>
  <si>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</si>
  <si>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</si>
  <si>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</si>
  <si>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</si>
  <si>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</si>
  <si>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</si>
  <si>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</si>
  <si>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</si>
  <si>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</si>
  <si>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</si>
  <si>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</si>
  <si>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</si>
  <si>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</si>
  <si>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</si>
  <si>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</si>
  <si>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</si>
  <si>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</si>
  <si>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</si>
  <si>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</si>
  <si>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</si>
  <si>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</si>
  <si>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</si>
  <si>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</si>
  <si>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</si>
  <si>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</si>
  <si>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</si>
  <si>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</si>
  <si>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</si>
  <si>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</si>
  <si>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</si>
  <si>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</si>
  <si>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</si>
  <si>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</si>
  <si>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</si>
  <si>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</si>
  <si>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</si>
  <si>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</si>
  <si>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</si>
  <si>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</si>
  <si>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</si>
  <si>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</si>
  <si>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</si>
  <si>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</si>
  <si>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</si>
  <si>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</si>
  <si>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</si>
  <si>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</si>
  <si>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</si>
  <si>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</si>
  <si>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</si>
  <si>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</si>
  <si>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</si>
  <si>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</si>
  <si>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</si>
  <si>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</si>
  <si>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</si>
  <si>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</si>
  <si>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</si>
  <si>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</si>
  <si>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</si>
  <si>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</si>
  <si>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</si>
  <si>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</si>
  <si>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</si>
  <si>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</si>
  <si>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</si>
  <si>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</si>
  <si>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</si>
  <si>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</si>
  <si>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</si>
  <si>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</si>
  <si>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</si>
  <si>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</si>
  <si>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</si>
  <si>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</si>
  <si>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</si>
  <si>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</si>
  <si>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</si>
  <si>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</si>
  <si>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</si>
  <si>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</si>
  <si>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</si>
  <si>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</si>
  <si>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</si>
  <si>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</si>
  <si>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</si>
  <si>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</si>
  <si>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</si>
  <si>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</si>
  <si>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</si>
  <si>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</si>
  <si>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</si>
  <si>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</si>
  <si>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</si>
  <si>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</si>
  <si>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</si>
  <si>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</si>
  <si>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</si>
  <si>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</si>
  <si>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</si>
  <si>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</si>
  <si>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</si>
  <si>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</si>
  <si>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</si>
  <si>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</si>
  <si>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</si>
  <si>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</si>
  <si>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</si>
  <si>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</si>
  <si>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</si>
  <si>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</si>
  <si>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</si>
  <si>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</si>
  <si>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</si>
  <si>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</si>
  <si>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</si>
  <si>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</si>
  <si>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</si>
  <si>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</si>
  <si>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</si>
  <si>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</si>
  <si>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</si>
  <si>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</si>
  <si>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</si>
  <si>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</si>
  <si>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</si>
  <si>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</si>
  <si>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</si>
  <si>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</si>
  <si>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</si>
  <si>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</si>
  <si>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</si>
  <si>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</si>
  <si>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</si>
  <si>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</si>
  <si>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</si>
  <si>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</si>
  <si>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</si>
  <si>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</si>
  <si>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</si>
  <si>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</si>
  <si>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</si>
  <si>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</si>
  <si>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</si>
  <si>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</si>
  <si>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</si>
  <si>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</si>
  <si>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</si>
  <si>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</si>
  <si>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</si>
  <si>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</si>
  <si>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</si>
  <si>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</si>
  <si>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</si>
  <si>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</si>
  <si>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</si>
  <si>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</si>
  <si>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</si>
  <si>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</si>
  <si>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</si>
  <si>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</si>
  <si>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</si>
  <si>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</si>
  <si>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</si>
  <si>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</si>
  <si>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</si>
  <si>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</si>
  <si>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</si>
  <si>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</si>
  <si>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</si>
  <si>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</si>
  <si>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</si>
  <si>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</si>
  <si>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</si>
  <si>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</si>
  <si>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</si>
  <si>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</si>
  <si>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</si>
  <si>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</si>
  <si>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</si>
  <si>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</si>
  <si>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</si>
  <si>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</si>
  <si>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</si>
  <si>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</si>
  <si>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</si>
  <si>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</si>
  <si>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</si>
  <si>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</si>
  <si>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</si>
  <si>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</si>
  <si>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</si>
  <si>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</si>
  <si>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</si>
  <si>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</si>
  <si>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</si>
  <si>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</si>
  <si>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</si>
  <si>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</si>
  <si>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</si>
  <si>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</si>
  <si>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</si>
  <si>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</si>
  <si>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</si>
  <si>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</si>
  <si>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</si>
  <si>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</si>
  <si>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</si>
  <si>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</si>
  <si>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</si>
  <si>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</si>
  <si>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</si>
  <si>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</si>
  <si>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</si>
  <si>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</si>
  <si>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</si>
  <si>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</si>
  <si>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</si>
  <si>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</si>
  <si>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</si>
  <si>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</si>
  <si>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</si>
  <si>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</si>
  <si>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</si>
  <si>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</si>
  <si>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</si>
  <si>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</si>
  <si>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</si>
  <si>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</si>
  <si>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</si>
  <si>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</si>
  <si>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</si>
  <si>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</si>
  <si>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</si>
  <si>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</si>
  <si>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</si>
  <si>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</si>
  <si>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</si>
  <si>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</si>
  <si>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</si>
  <si>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</si>
  <si>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</si>
  <si>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</si>
  <si>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</si>
  <si>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</si>
  <si>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</si>
  <si>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</si>
  <si>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</si>
  <si>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</si>
  <si>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</si>
  <si>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</si>
  <si>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</si>
  <si>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</si>
  <si>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</si>
  <si>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</si>
  <si>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</si>
  <si>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</si>
  <si>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</si>
  <si>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</si>
  <si>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</si>
  <si>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</si>
  <si>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</si>
  <si>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</si>
  <si>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</si>
  <si>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</si>
  <si>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</si>
  <si>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</si>
  <si>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</si>
  <si>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</si>
  <si>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</si>
  <si>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</si>
  <si>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</si>
  <si>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</si>
  <si>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</si>
  <si>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</si>
  <si>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</si>
  <si>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</si>
  <si>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</si>
  <si>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</si>
  <si>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</si>
  <si>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</si>
  <si>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</si>
  <si>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</si>
  <si>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</si>
  <si>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</si>
  <si>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</si>
  <si>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</si>
  <si>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</si>
  <si>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</si>
  <si>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</si>
  <si>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</si>
  <si>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</si>
  <si>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</si>
  <si>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</si>
  <si>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</si>
  <si>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</si>
  <si>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</si>
  <si>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</si>
  <si>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</si>
  <si>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</si>
  <si>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</si>
  <si>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</si>
  <si>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</si>
  <si>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</si>
  <si>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</si>
  <si>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</si>
  <si>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</si>
  <si>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</si>
  <si>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</si>
  <si>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</si>
  <si>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</si>
  <si>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</si>
  <si>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</si>
  <si>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</si>
  <si>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</si>
  <si>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</si>
  <si>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</si>
  <si>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</si>
  <si>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</si>
  <si>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</si>
  <si>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</si>
  <si>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</si>
  <si>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</si>
  <si>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</si>
  <si>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</si>
  <si>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</si>
  <si>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</si>
  <si>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</si>
  <si>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</si>
  <si>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</si>
  <si>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</si>
  <si>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</si>
  <si>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</si>
  <si>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</si>
  <si>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</si>
  <si>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</si>
  <si>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</si>
  <si>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</si>
  <si>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</si>
  <si>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</si>
  <si>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</si>
  <si>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</si>
  <si>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</si>
  <si>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</si>
  <si>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</si>
  <si>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</si>
  <si>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</si>
  <si>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</si>
  <si>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</si>
  <si>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</si>
  <si>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</si>
  <si>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</si>
  <si>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</si>
  <si>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</si>
  <si>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</si>
  <si>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</si>
  <si>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</si>
  <si>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</si>
  <si>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</si>
  <si>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</si>
  <si>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</si>
  <si>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</si>
  <si>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</si>
  <si>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</si>
  <si>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</si>
  <si>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</si>
  <si>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</si>
  <si>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</si>
  <si>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</si>
  <si>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</si>
  <si>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</si>
  <si>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</si>
  <si>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</si>
  <si>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</si>
  <si>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</si>
  <si>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</si>
  <si>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</si>
  <si>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</si>
  <si>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</si>
  <si>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</si>
  <si>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</si>
  <si>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</si>
  <si>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</si>
  <si>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</si>
  <si>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</si>
  <si>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</si>
  <si>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</si>
  <si>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</si>
  <si>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</si>
  <si>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</si>
  <si>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</si>
  <si>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</si>
  <si>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</si>
  <si>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</si>
  <si>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</si>
  <si>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</si>
  <si>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</si>
  <si>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</si>
  <si>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</si>
  <si>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</si>
  <si>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</si>
  <si>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</si>
  <si>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</si>
  <si>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</si>
  <si>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</si>
  <si>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</si>
  <si>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</si>
  <si>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</si>
  <si>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</si>
  <si>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</si>
  <si>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</si>
  <si>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</si>
  <si>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</si>
  <si>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</si>
  <si>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</si>
  <si>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</si>
  <si>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</si>
  <si>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</si>
  <si>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</si>
  <si>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</si>
  <si>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</si>
  <si>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</si>
  <si>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</si>
  <si>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</si>
  <si>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</si>
  <si>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</si>
  <si>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</si>
  <si>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</si>
  <si>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</si>
  <si>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</si>
  <si>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</si>
  <si>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</si>
  <si>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</si>
  <si>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</si>
  <si>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</si>
  <si>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</si>
  <si>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</si>
  <si>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</si>
  <si>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</si>
  <si>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</si>
  <si>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</si>
  <si>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</si>
  <si>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</si>
  <si>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</si>
  <si>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</si>
  <si>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</si>
  <si>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</si>
  <si>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</si>
  <si>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</si>
  <si>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</si>
  <si>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</si>
  <si>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</si>
  <si>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</si>
  <si>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</si>
  <si>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</si>
  <si>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</si>
  <si>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</si>
  <si>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</si>
  <si>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</si>
  <si>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</si>
  <si>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</si>
  <si>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</si>
  <si>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</si>
  <si>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</si>
  <si>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</si>
  <si>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</si>
  <si>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</si>
  <si>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</si>
  <si>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</si>
  <si>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</si>
  <si>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</si>
  <si>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</si>
  <si>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</si>
  <si>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</si>
  <si>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</si>
  <si>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</si>
  <si>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</si>
  <si>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</si>
  <si>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</si>
  <si>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</si>
  <si>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</si>
  <si>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</si>
  <si>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</si>
  <si>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</si>
  <si>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</si>
  <si>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</si>
  <si>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</si>
  <si>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</si>
  <si>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</si>
  <si>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</si>
  <si>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</si>
  <si>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</si>
  <si>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</si>
  <si>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</si>
  <si>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</si>
  <si>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</si>
  <si>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</si>
  <si>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</si>
  <si>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</si>
  <si>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</si>
  <si>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</si>
  <si>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</si>
  <si>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</si>
  <si>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</si>
  <si>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</si>
  <si>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</si>
  <si>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</si>
  <si>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</si>
  <si>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</si>
  <si>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</si>
  <si>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</si>
  <si>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</si>
  <si>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</si>
  <si>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</si>
  <si>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</si>
  <si>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</si>
  <si>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</si>
  <si>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</si>
  <si>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</si>
  <si>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</si>
  <si>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</si>
  <si>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</si>
  <si>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</si>
  <si>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</si>
  <si>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</si>
  <si>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</si>
  <si>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</si>
  <si>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</si>
  <si>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</si>
  <si>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</si>
  <si>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</si>
  <si>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</si>
  <si>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</si>
  <si>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</si>
  <si>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</si>
  <si>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</si>
  <si>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</si>
  <si>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</si>
  <si>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</si>
  <si>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</si>
  <si>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</si>
  <si>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</si>
  <si>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</si>
  <si>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</si>
  <si>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</si>
  <si>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</si>
  <si>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</si>
  <si>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</si>
  <si>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</si>
  <si>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</si>
  <si>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</si>
  <si>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</si>
  <si>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</si>
  <si>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</si>
  <si>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</si>
  <si>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</si>
  <si>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</si>
  <si>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</si>
  <si>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</si>
  <si>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</si>
  <si>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</si>
  <si>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</si>
  <si>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</si>
  <si>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</si>
  <si>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</si>
  <si>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</si>
  <si>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</si>
  <si>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</si>
  <si>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</si>
  <si>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</si>
  <si>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</si>
  <si>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</si>
  <si>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</si>
  <si>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</si>
  <si>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</si>
  <si>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</si>
  <si>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</si>
  <si>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</si>
  <si>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</si>
  <si>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</si>
  <si>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</si>
  <si>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</si>
  <si>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</si>
  <si>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</si>
  <si>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</si>
  <si>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</si>
  <si>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</si>
  <si>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</si>
  <si>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</si>
  <si>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</si>
  <si>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</si>
  <si>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</si>
  <si>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</si>
  <si>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</si>
  <si>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</si>
  <si>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</si>
  <si>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</si>
  <si>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</si>
  <si>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</si>
  <si>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</si>
  <si>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</si>
  <si>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</si>
  <si>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</si>
  <si>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</si>
  <si>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</si>
  <si>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</si>
  <si>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</si>
  <si>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</si>
  <si>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</si>
  <si>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</si>
  <si>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</si>
  <si>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</si>
  <si>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</si>
  <si>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</si>
  <si>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</si>
  <si>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</si>
  <si>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</si>
  <si>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</si>
  <si>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</si>
  <si>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</si>
  <si>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</si>
  <si>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</si>
  <si>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</si>
  <si>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</si>
  <si>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</si>
  <si>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</si>
  <si>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</si>
  <si>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</si>
  <si>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</si>
  <si>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</si>
  <si>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</si>
  <si>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</si>
  <si>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</si>
  <si>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</si>
  <si>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</si>
  <si>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</si>
  <si>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</si>
  <si>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</si>
  <si>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</si>
  <si>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</si>
  <si>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</si>
  <si>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</si>
  <si>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</si>
  <si>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</si>
  <si>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</si>
  <si>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</si>
  <si>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</si>
  <si>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</si>
  <si>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</si>
  <si>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</si>
  <si>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</si>
  <si>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</si>
  <si>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</si>
  <si>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</si>
  <si>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</si>
  <si>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</si>
  <si>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</si>
  <si>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</si>
  <si>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</si>
  <si>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</si>
  <si>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</si>
  <si>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</si>
  <si>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</si>
  <si>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</si>
  <si>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</si>
  <si>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</si>
  <si>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</si>
  <si>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</si>
  <si>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</si>
  <si>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</si>
  <si>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</si>
  <si>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</si>
  <si>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</si>
  <si>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</si>
  <si>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</si>
  <si>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</si>
  <si>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</si>
  <si>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</si>
  <si>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</si>
  <si>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</si>
  <si>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</si>
  <si>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</si>
  <si>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</si>
  <si>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</si>
  <si>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</si>
  <si>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</si>
  <si>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</si>
  <si>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</si>
  <si>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</si>
  <si>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</si>
  <si>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</si>
  <si>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</si>
  <si>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</si>
  <si>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</si>
  <si>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</si>
  <si>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</si>
  <si>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</si>
  <si>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</si>
  <si>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</si>
  <si>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</si>
  <si>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</si>
  <si>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</si>
  <si>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</si>
  <si>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</si>
  <si>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</si>
  <si>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</si>
  <si>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</si>
  <si>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</si>
  <si>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</si>
  <si>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</si>
  <si>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</si>
  <si>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</si>
  <si>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</si>
  <si>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</si>
  <si>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</si>
  <si>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</si>
  <si>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</si>
  <si>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</si>
  <si>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</si>
  <si>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</si>
  <si>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</si>
  <si>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</si>
  <si>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</si>
  <si>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</si>
  <si>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</si>
  <si>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</si>
  <si>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</si>
  <si>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</si>
  <si>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</si>
  <si>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</si>
  <si>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</si>
  <si>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</si>
  <si>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</si>
  <si>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</si>
  <si>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</si>
  <si>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</si>
  <si>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</si>
  <si>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</si>
  <si>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</si>
  <si>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</si>
  <si>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</si>
  <si>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</si>
  <si>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</si>
  <si>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</si>
  <si>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</si>
  <si>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</si>
  <si>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</si>
  <si>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</si>
  <si>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</si>
  <si>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</si>
  <si>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</si>
  <si>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</si>
  <si>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</si>
  <si>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</si>
  <si>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</si>
  <si>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</si>
  <si>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</si>
  <si>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</si>
  <si>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</si>
  <si>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</si>
  <si>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</si>
  <si>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</si>
  <si>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</si>
  <si>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</si>
  <si>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</si>
  <si>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</si>
  <si>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</si>
  <si>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</si>
  <si>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</si>
  <si>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</si>
  <si>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</si>
  <si>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</si>
  <si>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</si>
  <si>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</si>
  <si>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</si>
  <si>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</si>
  <si>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</si>
  <si>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</si>
  <si>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</si>
  <si>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</si>
  <si>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</si>
  <si>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</si>
  <si>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</si>
  <si>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</si>
  <si>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</si>
  <si>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</si>
  <si>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</si>
  <si>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</si>
  <si>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</si>
  <si>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</si>
  <si>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</si>
  <si>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</si>
  <si>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</si>
  <si>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</si>
  <si>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</si>
  <si>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</si>
  <si>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</si>
  <si>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</si>
  <si>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</si>
  <si>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</si>
  <si>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</si>
  <si>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</si>
  <si>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</si>
  <si>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</si>
  <si>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</si>
  <si>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</si>
  <si>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</si>
  <si>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</si>
  <si>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</si>
  <si>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</si>
  <si>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</si>
  <si>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</si>
  <si>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</si>
  <si>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</si>
  <si>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</si>
  <si>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</si>
  <si>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</si>
  <si>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</si>
  <si>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</si>
  <si>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</si>
  <si>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</si>
  <si>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</si>
  <si>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</si>
  <si>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</si>
  <si>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</si>
  <si>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</si>
  <si>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</si>
  <si>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</si>
  <si>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</si>
  <si>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</si>
  <si>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</si>
  <si>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</si>
  <si>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</si>
  <si>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</si>
  <si>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</si>
  <si>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</si>
  <si>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</si>
  <si>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</si>
  <si>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</si>
  <si>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</si>
  <si>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</si>
  <si>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</si>
  <si>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</si>
  <si>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</si>
  <si>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</si>
  <si>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</si>
  <si>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</si>
  <si>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</si>
  <si>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</si>
  <si>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</si>
  <si>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</si>
  <si>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</si>
  <si>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</si>
  <si>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</si>
  <si>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</si>
  <si>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</si>
  <si>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</si>
  <si>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</si>
  <si>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</si>
  <si>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</si>
  <si>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</si>
  <si>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</si>
  <si>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</si>
  <si>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</si>
  <si>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</si>
  <si>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</si>
  <si>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</si>
  <si>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</si>
  <si>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</si>
  <si>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</si>
  <si>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</si>
  <si>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</si>
  <si>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</si>
  <si>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</si>
  <si>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</si>
  <si>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</si>
  <si>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</si>
  <si>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</si>
  <si>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</si>
  <si>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</si>
  <si>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</si>
  <si>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</si>
  <si>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</si>
  <si>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</si>
  <si>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</si>
  <si>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</si>
  <si>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</si>
  <si>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</si>
  <si>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</si>
  <si>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</si>
  <si>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</si>
  <si>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</si>
  <si>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</si>
  <si>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</si>
  <si>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</si>
  <si>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</si>
  <si>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</si>
  <si>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</si>
  <si>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</si>
  <si>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</si>
  <si>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</si>
  <si>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</si>
  <si>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</si>
  <si>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</si>
  <si>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</si>
  <si>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</si>
  <si>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</si>
  <si>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</si>
  <si>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</si>
  <si>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</si>
  <si>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</si>
  <si>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</si>
  <si>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</si>
  <si>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</si>
  <si>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</si>
  <si>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</si>
  <si>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</si>
  <si>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</si>
  <si>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</si>
  <si>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</si>
  <si>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</si>
  <si>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</si>
  <si>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</si>
  <si>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</si>
  <si>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</si>
  <si>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</si>
  <si>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</si>
  <si>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</si>
  <si>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</si>
  <si>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</si>
  <si>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</si>
  <si>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</si>
  <si>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</si>
  <si>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</si>
  <si>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</si>
  <si>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</si>
  <si>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</si>
  <si>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</si>
  <si>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</si>
  <si>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</si>
  <si>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</si>
  <si>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</si>
  <si>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</si>
  <si>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</si>
  <si>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</si>
  <si>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</si>
  <si>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</si>
  <si>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</si>
  <si>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</si>
  <si>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</si>
  <si>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</si>
  <si>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</si>
  <si>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</si>
  <si>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</si>
  <si>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</si>
  <si>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</si>
  <si>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</si>
  <si>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</si>
  <si>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</si>
  <si>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</si>
  <si>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</si>
  <si>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</si>
  <si>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</si>
  <si>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</si>
  <si>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</si>
  <si>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</si>
  <si>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</si>
  <si>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</si>
  <si>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</si>
  <si>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</si>
  <si>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</si>
  <si>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</si>
  <si>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</si>
  <si>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</si>
  <si>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</si>
  <si>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</si>
  <si>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</si>
  <si>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</si>
  <si>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</si>
  <si>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</si>
  <si>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</si>
  <si>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</si>
  <si>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</si>
  <si>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</si>
  <si>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</si>
  <si>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</si>
  <si>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</si>
  <si>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</si>
  <si>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</si>
  <si>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</si>
  <si>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</si>
  <si>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</si>
  <si>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</si>
  <si>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</si>
  <si>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</si>
  <si>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</si>
  <si>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</si>
  <si>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</si>
  <si>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</si>
  <si>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</si>
  <si>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</si>
  <si>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</si>
  <si>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</si>
  <si>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</si>
  <si>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</si>
  <si>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</si>
  <si>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</si>
  <si>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</si>
  <si>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</si>
  <si>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</si>
  <si>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</si>
  <si>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</si>
  <si>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</si>
  <si>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</si>
  <si>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</si>
  <si>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</si>
  <si>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</si>
  <si>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</si>
  <si>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</si>
  <si>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</si>
  <si>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</si>
  <si>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</si>
  <si>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</si>
  <si>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</si>
  <si>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</si>
  <si>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</si>
  <si>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</si>
  <si>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</si>
  <si>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</si>
  <si>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</si>
  <si>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</si>
  <si>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</si>
  <si>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</si>
  <si>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</si>
  <si>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</si>
  <si>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</si>
  <si>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</si>
  <si>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</si>
  <si>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</si>
  <si>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</si>
  <si>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</si>
  <si>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</si>
  <si>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</si>
  <si>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</si>
  <si>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</si>
  <si>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</si>
  <si>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</si>
  <si>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</si>
  <si>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</si>
  <si>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</si>
  <si>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</si>
  <si>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</si>
  <si>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</si>
  <si>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</si>
  <si>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</si>
  <si>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</si>
  <si>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</si>
  <si>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</si>
  <si>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</si>
  <si>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</si>
  <si>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</si>
  <si>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</si>
  <si>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</si>
  <si>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</si>
  <si>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</si>
  <si>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</si>
  <si>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</si>
  <si>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</si>
  <si>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</si>
  <si>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</si>
  <si>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</si>
  <si>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</si>
  <si>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</si>
  <si>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</si>
  <si>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</si>
  <si>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</si>
  <si>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</si>
  <si>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</si>
  <si>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</si>
  <si>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</si>
  <si>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</si>
  <si>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</si>
  <si>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</si>
  <si>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</si>
  <si>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</si>
  <si>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</si>
  <si>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</si>
  <si>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</si>
  <si>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</si>
  <si>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</si>
  <si>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</si>
  <si>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</si>
  <si>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</si>
  <si>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</si>
  <si>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</si>
  <si>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</si>
  <si>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</si>
  <si>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</si>
  <si>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</si>
  <si>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</si>
  <si>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</si>
  <si>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</si>
  <si>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</si>
  <si>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</si>
  <si>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</si>
  <si>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</si>
  <si>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</si>
  <si>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</si>
  <si>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</si>
  <si>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</si>
  <si>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</si>
  <si>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</si>
  <si>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</si>
  <si>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</si>
  <si>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</si>
  <si>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</si>
  <si>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</si>
  <si>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</si>
  <si>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</si>
  <si>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</si>
  <si>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</si>
  <si>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</si>
  <si>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</si>
  <si>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</si>
  <si>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</si>
  <si>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</si>
  <si>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</si>
  <si>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</si>
  <si>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</si>
  <si>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</si>
  <si>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</si>
  <si>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</si>
  <si>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</si>
  <si>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</si>
  <si>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</si>
  <si>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</si>
  <si>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</si>
  <si>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</si>
  <si>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</si>
  <si>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</si>
  <si>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</si>
  <si>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</si>
  <si>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</si>
  <si>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</si>
  <si>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</si>
  <si>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</si>
  <si>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</si>
  <si>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</si>
  <si>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</si>
  <si>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</si>
  <si>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</si>
  <si>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</si>
  <si>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</si>
  <si>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</si>
  <si>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</si>
  <si>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</si>
  <si>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</si>
  <si>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</si>
  <si>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</si>
  <si>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</si>
  <si>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</si>
  <si>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</si>
  <si>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</si>
  <si>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</si>
  <si>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</si>
  <si>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</si>
  <si>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</si>
  <si>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</si>
  <si>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</si>
  <si>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</si>
  <si>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</si>
  <si>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</si>
  <si>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</si>
  <si>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</si>
  <si>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</si>
  <si>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</si>
  <si>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</si>
  <si>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</si>
  <si>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</si>
  <si>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</si>
  <si>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</si>
  <si>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</si>
  <si>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</si>
  <si>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</si>
  <si>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</si>
  <si>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</si>
  <si>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</si>
  <si>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</si>
  <si>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</si>
  <si>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</si>
  <si>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</si>
  <si>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</si>
  <si>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</si>
  <si>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</si>
  <si>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</si>
  <si>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</si>
  <si>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</si>
  <si>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</si>
  <si>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</si>
  <si>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</si>
  <si>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</si>
  <si>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</si>
  <si>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</si>
  <si>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</si>
  <si>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</si>
  <si>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</si>
  <si>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</si>
  <si>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</si>
  <si>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</si>
  <si>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</si>
  <si>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</si>
  <si>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</si>
  <si>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</si>
  <si>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</si>
  <si>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</si>
  <si>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</si>
  <si>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</si>
  <si>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</si>
  <si>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</si>
  <si>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</si>
  <si>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</si>
  <si>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</si>
  <si>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</si>
  <si>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</si>
  <si>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</si>
  <si>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</si>
  <si>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</si>
  <si>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</si>
  <si>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</si>
  <si>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</si>
  <si>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</si>
  <si>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</si>
  <si>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</si>
  <si>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</si>
  <si>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</si>
  <si>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</si>
  <si>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</si>
  <si>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</si>
  <si>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</si>
  <si>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</si>
  <si>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</si>
  <si>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</si>
  <si>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</si>
  <si>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</si>
  <si>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</si>
  <si>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</si>
  <si>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</si>
  <si>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</si>
  <si>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</si>
  <si>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</si>
  <si>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</si>
  <si>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</si>
  <si>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</si>
  <si>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</si>
  <si>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</si>
  <si>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</si>
  <si>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</si>
  <si>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</si>
  <si>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</si>
  <si>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</si>
  <si>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</si>
  <si>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</si>
  <si>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</si>
  <si>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</si>
  <si>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</si>
  <si>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</si>
  <si>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</si>
  <si>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</si>
  <si>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</si>
  <si>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</si>
  <si>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</si>
  <si>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</si>
  <si>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</si>
  <si>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</si>
  <si>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</si>
  <si>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</si>
  <si>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</si>
  <si>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</si>
  <si>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</si>
  <si>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</si>
  <si>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</si>
  <si>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</si>
  <si>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</si>
  <si>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</si>
  <si>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</si>
  <si>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</si>
  <si>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</si>
  <si>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</si>
  <si>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</si>
  <si>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</si>
  <si>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</si>
  <si>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</si>
  <si>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</si>
  <si>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</si>
  <si>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</si>
  <si>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</si>
  <si>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</si>
  <si>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</si>
  <si>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</si>
  <si>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</si>
  <si>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</si>
  <si>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</si>
  <si>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</si>
  <si>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</si>
  <si>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</si>
  <si>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</si>
  <si>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</si>
  <si>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</si>
  <si>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</si>
  <si>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</si>
  <si>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</si>
  <si>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</si>
  <si>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</si>
  <si>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</si>
  <si>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</si>
  <si>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</si>
  <si>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</si>
  <si>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</si>
  <si>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</si>
  <si>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</si>
  <si>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</si>
  <si>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</si>
  <si>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</si>
  <si>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</si>
  <si>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</si>
  <si>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</si>
  <si>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</si>
  <si>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</si>
  <si>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</si>
  <si>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</si>
  <si>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</si>
  <si>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</si>
  <si>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</si>
  <si>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</si>
  <si>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</si>
  <si>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</si>
  <si>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</si>
  <si>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</si>
  <si>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</si>
  <si>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</si>
  <si>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</si>
  <si>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</si>
  <si>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</si>
  <si>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</si>
  <si>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</si>
  <si>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</si>
  <si>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</si>
  <si>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</si>
  <si>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</si>
  <si>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</si>
  <si>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</si>
  <si>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</si>
  <si>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</si>
  <si>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</si>
  <si>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</si>
  <si>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</si>
  <si>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</si>
  <si>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</si>
  <si>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</si>
  <si>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</si>
  <si>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</si>
  <si>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</si>
  <si>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</si>
  <si>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</si>
  <si>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</si>
  <si>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</si>
  <si>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</si>
  <si>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</si>
  <si>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</si>
  <si>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</si>
  <si>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</si>
  <si>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</si>
  <si>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</si>
  <si>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</si>
  <si>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</si>
  <si>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</si>
  <si>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</si>
  <si>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</si>
  <si>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</si>
  <si>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</si>
  <si>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</si>
  <si>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</si>
  <si>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</si>
  <si>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</si>
  <si>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</si>
  <si>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</si>
  <si>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</si>
  <si>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</si>
  <si>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</si>
  <si>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</si>
  <si>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</si>
  <si>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</si>
  <si>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</si>
  <si>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</si>
  <si>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</si>
  <si>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</si>
  <si>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</si>
  <si>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</si>
  <si>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</si>
  <si>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</si>
  <si>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</si>
  <si>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</si>
  <si>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</si>
  <si>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</si>
  <si>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</si>
  <si>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</si>
  <si>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</si>
  <si>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</si>
  <si>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</si>
  <si>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</si>
  <si>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</si>
  <si>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</si>
  <si>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</si>
  <si>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</si>
  <si>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</si>
  <si>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</si>
  <si>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</si>
  <si>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</si>
  <si>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</si>
  <si>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</si>
  <si>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</si>
  <si>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</si>
  <si>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</si>
  <si>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</si>
  <si>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</si>
  <si>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</si>
  <si>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</si>
  <si>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</si>
  <si>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</si>
  <si>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</si>
  <si>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</si>
  <si>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</si>
  <si>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</si>
  <si>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</si>
  <si>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</si>
  <si>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</si>
  <si>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</si>
  <si>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</si>
  <si>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</si>
  <si>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</si>
  <si>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</si>
  <si>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</si>
  <si>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</si>
  <si>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</si>
  <si>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</si>
  <si>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</si>
  <si>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</si>
  <si>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</si>
  <si>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</si>
  <si>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</si>
  <si>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</si>
  <si>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</si>
  <si>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</si>
  <si>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</si>
  <si>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</si>
  <si>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</si>
  <si>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</si>
  <si>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</si>
  <si>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</si>
  <si>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</si>
  <si>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</si>
  <si>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</si>
  <si>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</si>
  <si>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</si>
  <si>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</si>
  <si>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</si>
  <si>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</si>
  <si>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</si>
  <si>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</si>
  <si>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</si>
  <si>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</si>
  <si>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</si>
  <si>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</si>
  <si>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</si>
  <si>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</si>
  <si>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</si>
  <si>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</si>
  <si>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</si>
  <si>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</si>
  <si>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</si>
  <si>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</si>
  <si>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</si>
  <si>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</si>
  <si>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</si>
  <si>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</si>
  <si>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</si>
  <si>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</si>
  <si>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</si>
  <si>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</si>
  <si>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</si>
  <si>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</si>
  <si>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</si>
  <si>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</si>
  <si>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</si>
  <si>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</si>
  <si>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</si>
  <si>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</si>
  <si>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</si>
  <si>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</si>
  <si>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</si>
  <si>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</si>
  <si>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</si>
  <si>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</si>
  <si>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</si>
  <si>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</si>
  <si>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</si>
  <si>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</si>
  <si>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</si>
  <si>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</si>
  <si>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</si>
  <si>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</si>
  <si>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</si>
  <si>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</si>
  <si>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</si>
  <si>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</si>
  <si>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</si>
  <si>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</si>
  <si>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</si>
  <si>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</si>
  <si>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</si>
  <si>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</si>
  <si>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</si>
  <si>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</si>
  <si>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</si>
  <si>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</si>
  <si>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</si>
  <si>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</si>
  <si>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</si>
  <si>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</si>
  <si>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</si>
  <si>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</si>
  <si>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</si>
  <si>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</si>
  <si>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</si>
  <si>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</si>
  <si>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</si>
  <si>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</si>
  <si>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</si>
  <si>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</si>
  <si>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</si>
  <si>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</si>
  <si>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</si>
  <si>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</si>
  <si>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</si>
  <si>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</si>
  <si>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</si>
  <si>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</si>
  <si>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</si>
  <si>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</si>
  <si>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</si>
  <si>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</si>
  <si>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</si>
  <si>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</si>
  <si>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</si>
  <si>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</si>
  <si>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</si>
  <si>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</si>
  <si>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</si>
  <si>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</si>
  <si>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</si>
  <si>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</si>
  <si>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</si>
  <si>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</si>
  <si>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</si>
  <si>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</si>
  <si>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</si>
  <si>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</si>
  <si>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</si>
  <si>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</si>
  <si>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</si>
  <si>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</si>
  <si>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</si>
  <si>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</si>
  <si>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</si>
  <si>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</si>
  <si>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</si>
  <si>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</si>
  <si>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</si>
  <si>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</si>
  <si>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</si>
  <si>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</si>
  <si>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</si>
  <si>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</si>
  <si>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</si>
  <si>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</si>
  <si>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</si>
  <si>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</si>
  <si>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</si>
  <si>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</si>
  <si>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</si>
  <si>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</si>
  <si>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</si>
  <si>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</si>
  <si>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</si>
  <si>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</si>
  <si>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</si>
  <si>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</si>
  <si>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</si>
  <si>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</si>
  <si>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</si>
  <si>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</si>
  <si>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</si>
  <si>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</si>
  <si>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</si>
  <si>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</si>
  <si>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</si>
  <si>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</si>
  <si>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</si>
  <si>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</si>
  <si>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</si>
  <si>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</si>
  <si>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</si>
  <si>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</si>
  <si>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</si>
  <si>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</si>
  <si>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</si>
  <si>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</si>
  <si>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</si>
  <si>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</si>
  <si>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</si>
  <si>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</si>
  <si>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</si>
  <si>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</si>
  <si>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</si>
  <si>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</si>
  <si>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</si>
  <si>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</si>
  <si>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</si>
  <si>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</si>
  <si>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</si>
  <si>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</si>
  <si>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</si>
  <si>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</si>
  <si>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</si>
  <si>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</si>
  <si>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</si>
  <si>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</si>
  <si>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</si>
  <si>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</si>
  <si>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</si>
  <si>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</si>
  <si>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</si>
  <si>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</si>
  <si>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</si>
  <si>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</si>
  <si>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</si>
  <si>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</si>
  <si>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</si>
  <si>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</si>
  <si>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</si>
  <si>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</si>
  <si>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</si>
  <si>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</si>
  <si>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</si>
  <si>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</si>
  <si>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</si>
  <si>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</si>
  <si>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</si>
  <si>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</si>
  <si>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</si>
  <si>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</si>
  <si>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</si>
  <si>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</si>
  <si>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</si>
  <si>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</si>
  <si>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</si>
  <si>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</si>
  <si>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</si>
  <si>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</si>
  <si>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</si>
  <si>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</si>
  <si>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</si>
  <si>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</si>
  <si>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</si>
  <si>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</si>
  <si>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</si>
  <si>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</si>
  <si>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</si>
  <si>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</si>
  <si>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</si>
  <si>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</si>
  <si>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</si>
  <si>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</si>
  <si>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</si>
  <si>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</si>
  <si>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</si>
  <si>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</si>
  <si>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</si>
  <si>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</si>
  <si>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</si>
  <si>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</si>
  <si>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</si>
  <si>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</si>
  <si>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</si>
  <si>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</si>
  <si>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</si>
  <si>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</si>
  <si>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</si>
  <si>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</si>
  <si>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</si>
  <si>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</si>
  <si>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</si>
  <si>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</si>
  <si>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</si>
  <si>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</si>
  <si>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</si>
  <si>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</si>
  <si>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</si>
  <si>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</si>
  <si>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</si>
  <si>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</si>
  <si>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</si>
  <si>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</si>
  <si>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</si>
  <si>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</si>
  <si>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</si>
  <si>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</si>
  <si>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</si>
  <si>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</si>
  <si>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</si>
  <si>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</si>
  <si>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</si>
  <si>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</si>
  <si>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</si>
  <si>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</si>
  <si>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</si>
  <si>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</si>
  <si>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</si>
  <si>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</si>
  <si>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</si>
  <si>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</si>
  <si>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</si>
  <si>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</si>
  <si>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</si>
  <si>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</si>
  <si>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</si>
  <si>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</si>
  <si>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</si>
  <si>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</si>
  <si>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</si>
  <si>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</si>
  <si>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</si>
  <si>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</si>
  <si>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</si>
  <si>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</si>
  <si>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</si>
  <si>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</si>
  <si>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</si>
  <si>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</si>
  <si>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</si>
  <si>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</si>
  <si>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</si>
  <si>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</si>
  <si>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</si>
  <si>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</si>
  <si>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</si>
  <si>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</si>
  <si>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</si>
  <si>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</si>
  <si>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</si>
  <si>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</si>
  <si>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</si>
  <si>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</si>
  <si>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</si>
  <si>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</si>
  <si>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</si>
  <si>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</si>
  <si>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</si>
  <si>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</si>
  <si>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</si>
  <si>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</si>
  <si>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</si>
  <si>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</si>
  <si>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</si>
  <si>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</si>
  <si>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</si>
  <si>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</si>
  <si>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</si>
  <si>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</si>
  <si>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</si>
  <si>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</si>
  <si>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</si>
  <si>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</si>
  <si>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</si>
  <si>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</si>
  <si>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</si>
  <si>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</si>
  <si>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</si>
  <si>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</si>
  <si>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</si>
  <si>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</si>
  <si>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</si>
  <si>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</si>
  <si>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</si>
  <si>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</si>
  <si>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</si>
  <si>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</si>
  <si>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</si>
  <si>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</si>
  <si>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</si>
  <si>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</si>
  <si>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</si>
  <si>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</si>
  <si>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</si>
  <si>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</si>
  <si>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</si>
  <si>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</si>
  <si>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</si>
  <si>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</si>
  <si>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</si>
  <si>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</si>
  <si>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</si>
  <si>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</si>
  <si>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</si>
  <si>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</si>
  <si>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</si>
  <si>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</si>
  <si>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</si>
  <si>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</si>
  <si>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</si>
  <si>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</si>
  <si>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</si>
  <si>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</si>
  <si>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</si>
  <si>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</si>
  <si>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</si>
  <si>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</si>
  <si>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</si>
  <si>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</si>
  <si>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</si>
  <si>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</si>
  <si>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</si>
  <si>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</si>
  <si>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</si>
  <si>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</si>
  <si>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</si>
  <si>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</si>
  <si>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</si>
  <si>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</si>
  <si>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</si>
  <si>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</si>
  <si>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</si>
  <si>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</si>
  <si>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</si>
  <si>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</si>
  <si>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</si>
  <si>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</si>
  <si>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</si>
  <si>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</si>
  <si>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</si>
  <si>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</si>
  <si>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</si>
  <si>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</si>
  <si>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</si>
  <si>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</si>
  <si>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</si>
  <si>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</si>
  <si>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</si>
  <si>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</si>
  <si>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</si>
  <si>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</si>
  <si>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</si>
  <si>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</si>
  <si>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</si>
  <si>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</si>
  <si>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</si>
  <si>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</si>
  <si>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</si>
  <si>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</si>
  <si>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</si>
  <si>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</si>
  <si>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</si>
  <si>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</si>
  <si>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</si>
  <si>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</si>
  <si>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</si>
  <si>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</si>
  <si>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</si>
  <si>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</si>
  <si>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</si>
  <si>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</si>
  <si>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</si>
  <si>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</si>
  <si>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</si>
  <si>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</si>
  <si>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</si>
  <si>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</si>
  <si>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</si>
  <si>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</si>
  <si>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</si>
  <si>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</si>
  <si>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</si>
  <si>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</si>
  <si>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</si>
  <si>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</si>
  <si>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</si>
  <si>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</si>
  <si>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</si>
  <si>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</si>
  <si>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</si>
  <si>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</si>
  <si>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</si>
  <si>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</si>
  <si>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</si>
  <si>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</si>
  <si>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</si>
  <si>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</si>
  <si>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</si>
  <si>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</si>
  <si>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</si>
  <si>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</si>
  <si>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</si>
  <si>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</si>
  <si>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</si>
  <si>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</si>
  <si>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</si>
  <si>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</si>
  <si>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</si>
  <si>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</si>
  <si>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</si>
  <si>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</si>
  <si>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</si>
  <si>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</si>
  <si>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</si>
  <si>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</si>
  <si>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</si>
  <si>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</si>
  <si>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</si>
  <si>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</si>
  <si>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</si>
  <si>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</si>
  <si>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</si>
  <si>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</si>
  <si>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</si>
  <si>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</si>
  <si>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</si>
  <si>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</si>
  <si>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</si>
  <si>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</si>
  <si>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</si>
  <si>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</si>
  <si>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</si>
  <si>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</si>
  <si>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</si>
  <si>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</si>
  <si>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</si>
  <si>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</si>
  <si>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</si>
  <si>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</si>
  <si>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</si>
  <si>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</si>
  <si>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</si>
  <si>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</si>
  <si>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</si>
  <si>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</si>
  <si>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</si>
  <si>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</si>
  <si>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</si>
  <si>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</si>
  <si>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</si>
  <si>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</si>
  <si>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</si>
  <si>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</si>
  <si>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</si>
  <si>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</si>
  <si>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</si>
  <si>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</si>
  <si>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</si>
  <si>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</si>
  <si>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</si>
  <si>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</si>
  <si>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</si>
  <si>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</si>
  <si>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</si>
  <si>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</si>
  <si>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</si>
  <si>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</si>
  <si>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</si>
  <si>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</si>
  <si>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</si>
  <si>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</si>
  <si>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</si>
  <si>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</si>
  <si>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</si>
  <si>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</si>
  <si>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</si>
  <si>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</si>
  <si>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</si>
  <si>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</si>
  <si>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</si>
  <si>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</si>
  <si>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</si>
  <si>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</si>
  <si>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</si>
  <si>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</si>
  <si>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</si>
  <si>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</si>
  <si>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</si>
  <si>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</si>
  <si>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</si>
  <si>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</si>
  <si>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</si>
  <si>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</si>
  <si>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</si>
  <si>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</si>
  <si>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</si>
  <si>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</si>
  <si>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</si>
  <si>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</si>
  <si>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</si>
  <si>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</si>
  <si>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</si>
  <si>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</si>
  <si>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</si>
  <si>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</si>
  <si>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</si>
  <si>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</si>
  <si>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</si>
  <si>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</si>
  <si>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</si>
  <si>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</si>
  <si>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</si>
  <si>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</si>
  <si>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</si>
  <si>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</si>
  <si>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</si>
  <si>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</si>
  <si>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</si>
  <si>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</si>
  <si>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</si>
  <si>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</si>
  <si>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</si>
  <si>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</si>
  <si>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</si>
  <si>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</si>
  <si>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</si>
  <si>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</si>
  <si>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</si>
  <si>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</si>
  <si>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</si>
  <si>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</si>
  <si>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</si>
  <si>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</si>
  <si>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</si>
  <si>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</si>
  <si>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</si>
  <si>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</si>
  <si>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</si>
  <si>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</si>
  <si>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</si>
  <si>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</si>
  <si>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</si>
  <si>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</si>
  <si>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</si>
  <si>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</si>
  <si>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</si>
  <si>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</si>
  <si>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</si>
  <si>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</si>
  <si>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</si>
  <si>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</si>
  <si>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</si>
  <si>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</si>
  <si>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</si>
  <si>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</si>
  <si>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</si>
  <si>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</si>
  <si>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</si>
  <si>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</si>
  <si>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</si>
  <si>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</si>
  <si>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</si>
  <si>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</si>
  <si>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</si>
  <si>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</si>
  <si>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</si>
  <si>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</si>
  <si>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</si>
  <si>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</si>
  <si>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</si>
  <si>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</si>
  <si>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</si>
  <si>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</si>
  <si>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</si>
  <si>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</si>
  <si>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</si>
  <si>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</si>
  <si>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</si>
  <si>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</si>
  <si>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</si>
  <si>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</si>
  <si>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</si>
  <si>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</si>
  <si>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</si>
  <si>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</si>
  <si>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</si>
  <si>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</si>
  <si>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</si>
  <si>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</si>
  <si>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</si>
  <si>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</si>
  <si>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</si>
  <si>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</si>
  <si>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</si>
  <si>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</si>
  <si>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</si>
  <si>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</si>
  <si>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</si>
  <si>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</si>
  <si>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</si>
  <si>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</si>
  <si>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</si>
  <si>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</si>
  <si>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</si>
  <si>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</si>
  <si>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</si>
  <si>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</si>
  <si>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</si>
  <si>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</si>
  <si>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</si>
  <si>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</si>
  <si>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</si>
  <si>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</si>
  <si>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</si>
  <si>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</si>
  <si>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</si>
  <si>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</si>
  <si>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</si>
  <si>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</si>
  <si>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</si>
  <si>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</si>
  <si>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</si>
  <si>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</si>
  <si>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</si>
  <si>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</si>
  <si>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</si>
  <si>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</si>
  <si>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</si>
  <si>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</si>
  <si>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</si>
  <si>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</si>
  <si>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</si>
  <si>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</si>
  <si>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</si>
  <si>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</si>
  <si>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</si>
  <si>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</si>
  <si>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</si>
  <si>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</si>
  <si>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</si>
  <si>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</si>
  <si>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</si>
  <si>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</si>
  <si>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</si>
  <si>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</si>
  <si>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</si>
  <si>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</si>
  <si>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</si>
  <si>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</si>
  <si>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</si>
  <si>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</si>
  <si>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</si>
  <si>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</si>
  <si>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</si>
  <si>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</si>
  <si>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</si>
  <si>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</si>
  <si>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</si>
  <si>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</si>
  <si>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</si>
  <si>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</si>
  <si>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</si>
  <si>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</si>
  <si>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</si>
  <si>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</si>
  <si>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</si>
  <si>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</si>
  <si>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</si>
  <si>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</si>
  <si>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</si>
  <si>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</si>
  <si>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</si>
  <si>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</si>
  <si>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</si>
  <si>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</si>
  <si>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</si>
  <si>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</si>
  <si>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</si>
  <si>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</si>
  <si>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</si>
  <si>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</si>
  <si>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</si>
  <si>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</si>
  <si>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</si>
  <si>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</si>
  <si>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</si>
  <si>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</si>
  <si>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</si>
  <si>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</si>
  <si>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</si>
  <si>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</si>
  <si>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</si>
  <si>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</si>
  <si>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</si>
  <si>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</si>
  <si>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</si>
  <si>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</si>
  <si>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</si>
  <si>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</si>
  <si>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</si>
  <si>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</si>
  <si>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</si>
  <si>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</si>
  <si>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</si>
  <si>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</si>
  <si>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</si>
  <si>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</si>
  <si>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</si>
  <si>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</si>
  <si>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</si>
  <si>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</si>
  <si>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</si>
  <si>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</si>
  <si>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</si>
  <si>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</si>
  <si>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</si>
  <si>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</si>
  <si>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</si>
  <si>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</si>
  <si>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</si>
  <si>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</si>
  <si>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</si>
  <si>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</si>
  <si>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</si>
  <si>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</si>
  <si>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</si>
  <si>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</si>
  <si>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</si>
  <si>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</si>
  <si>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</si>
  <si>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</si>
  <si>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</si>
  <si>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</si>
  <si>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</si>
  <si>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</si>
  <si>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</si>
  <si>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</si>
  <si>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</si>
  <si>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</si>
  <si>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</si>
  <si>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</si>
  <si>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</si>
  <si>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</si>
  <si>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</si>
  <si>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</si>
  <si>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</si>
  <si>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</si>
  <si>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</si>
  <si>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</si>
  <si>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</si>
  <si>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</si>
  <si>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</si>
  <si>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</si>
  <si>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</si>
  <si>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</si>
  <si>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</si>
  <si>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</si>
  <si>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</si>
  <si>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</si>
  <si>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</si>
  <si>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</si>
  <si>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</si>
  <si>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</si>
  <si>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</si>
  <si>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</si>
  <si>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</si>
  <si>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</si>
  <si>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</si>
  <si>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</si>
  <si>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</si>
  <si>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</si>
  <si>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</si>
  <si>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</si>
  <si>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</si>
  <si>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</si>
  <si>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</si>
  <si>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</si>
  <si>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</si>
  <si>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</si>
  <si>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</si>
  <si>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</si>
  <si>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</si>
  <si>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</si>
  <si>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</si>
  <si>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</si>
  <si>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</si>
  <si>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</si>
  <si>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</si>
  <si>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</si>
  <si>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</si>
  <si>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</si>
  <si>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</si>
  <si>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</si>
  <si>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</si>
  <si>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</si>
  <si>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</si>
  <si>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</si>
  <si>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</si>
  <si>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</si>
  <si>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</si>
  <si>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</si>
  <si>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</si>
  <si>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</si>
  <si>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</si>
  <si>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</si>
  <si>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</si>
  <si>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</si>
  <si>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</si>
  <si>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</si>
  <si>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</si>
  <si>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</si>
  <si>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</si>
  <si>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</si>
  <si>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</si>
  <si>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</si>
  <si>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</si>
  <si>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</si>
  <si>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</si>
  <si>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</si>
  <si>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</si>
  <si>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</si>
  <si>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</si>
  <si>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</si>
  <si>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</si>
  <si>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</si>
  <si>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</si>
  <si>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</si>
  <si>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</si>
  <si>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</si>
  <si>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</si>
  <si>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</si>
  <si>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</si>
  <si>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</si>
  <si>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</si>
  <si>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</si>
  <si>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</si>
  <si>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</si>
  <si>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</si>
  <si>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</si>
  <si>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</si>
  <si>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</si>
  <si>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</si>
  <si>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</si>
  <si>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</si>
  <si>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</si>
  <si>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</si>
  <si>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</si>
  <si>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</si>
  <si>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</si>
  <si>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</si>
  <si>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</si>
  <si>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</si>
  <si>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</si>
  <si>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</si>
  <si>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</si>
  <si>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</si>
  <si>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</si>
  <si>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</si>
  <si>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</si>
  <si>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</si>
  <si>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</si>
  <si>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</si>
  <si>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</si>
  <si>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</si>
  <si>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</si>
  <si>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</si>
  <si>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</si>
  <si>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</si>
  <si>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</si>
  <si>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</si>
  <si>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</si>
  <si>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</si>
  <si>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</si>
  <si>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</si>
  <si>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</si>
  <si>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</si>
  <si>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</si>
  <si>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</si>
  <si>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</si>
  <si>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</si>
  <si>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</si>
  <si>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</si>
  <si>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</si>
  <si>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</si>
  <si>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</si>
  <si>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</si>
  <si>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</si>
  <si>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</si>
  <si>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</si>
  <si>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</si>
  <si>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</si>
  <si>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</si>
  <si>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</si>
  <si>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</si>
  <si>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</si>
  <si>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</si>
  <si>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</si>
  <si>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</si>
  <si>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</si>
  <si>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</si>
  <si>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</si>
  <si>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</si>
  <si>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</si>
  <si>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</si>
  <si>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</si>
  <si>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</si>
  <si>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</si>
  <si>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</si>
  <si>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</si>
  <si>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</si>
  <si>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</si>
  <si>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</si>
  <si>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</si>
  <si>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</si>
  <si>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</si>
  <si>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</si>
  <si>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</si>
  <si>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</si>
  <si>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</si>
  <si>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</si>
  <si>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</si>
  <si>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</si>
  <si>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</si>
  <si>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</si>
  <si>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</si>
  <si>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</si>
  <si>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</si>
  <si>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</si>
  <si>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</si>
  <si>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</si>
  <si>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</si>
  <si>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</si>
  <si>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</si>
  <si>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</si>
  <si>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</si>
  <si>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</si>
  <si>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</si>
  <si>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</si>
  <si>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</si>
  <si>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</si>
  <si>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</si>
  <si>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</si>
  <si>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</si>
  <si>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</si>
  <si>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</si>
  <si>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</si>
  <si>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</si>
  <si>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</si>
  <si>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</si>
  <si>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</si>
  <si>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</si>
  <si>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</si>
  <si>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</si>
  <si>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</si>
  <si>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</si>
  <si>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</si>
  <si>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</si>
  <si>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</si>
  <si>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</si>
  <si>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</si>
  <si>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</si>
  <si>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</si>
  <si>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</si>
  <si>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</si>
  <si>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</si>
  <si>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</si>
  <si>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</si>
  <si>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</si>
  <si>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</si>
  <si>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</si>
  <si>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</si>
  <si>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</si>
  <si>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</si>
  <si>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</si>
  <si>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</si>
  <si>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</si>
  <si>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</si>
  <si>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</si>
  <si>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</si>
  <si>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</si>
  <si>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</si>
  <si>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</si>
  <si>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</si>
  <si>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</si>
  <si>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</si>
  <si>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</si>
  <si>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</si>
  <si>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</si>
  <si>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</si>
  <si>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</si>
  <si>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</si>
  <si>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</si>
  <si>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</si>
  <si>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</si>
  <si>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</si>
  <si>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</si>
  <si>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</si>
  <si>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</si>
  <si>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</si>
  <si>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</si>
  <si>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</si>
  <si>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</si>
  <si>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</si>
  <si>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</si>
  <si>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</si>
  <si>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</si>
  <si>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</si>
  <si>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</si>
  <si>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</si>
  <si>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</si>
  <si>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</si>
  <si>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</si>
  <si>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</si>
  <si>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</si>
  <si>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</si>
  <si>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</si>
  <si>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</si>
  <si>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</si>
  <si>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</si>
  <si>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</si>
  <si>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</si>
  <si>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</si>
  <si>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</si>
  <si>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</si>
  <si>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</si>
  <si>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</si>
  <si>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</si>
  <si>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</si>
  <si>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</si>
  <si>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</si>
  <si>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</si>
  <si>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</si>
  <si>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</si>
  <si>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</si>
  <si>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</si>
  <si>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</si>
  <si>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</si>
  <si>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</si>
  <si>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</si>
  <si>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</si>
  <si>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</si>
  <si>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</si>
  <si>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</si>
  <si>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</si>
  <si>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</si>
  <si>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</si>
  <si>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</si>
  <si>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</si>
  <si>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</si>
  <si>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</si>
  <si>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</si>
  <si>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</si>
  <si>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</si>
  <si>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</si>
  <si>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</si>
  <si>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</si>
  <si>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</si>
  <si>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</si>
  <si>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</si>
  <si>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</si>
  <si>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</si>
  <si>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</si>
  <si>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</si>
  <si>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</si>
  <si>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</si>
  <si>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</si>
  <si>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</si>
  <si>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</si>
  <si>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</si>
  <si>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</si>
  <si>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</si>
  <si>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</si>
  <si>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</si>
  <si>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</si>
  <si>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</si>
  <si>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</si>
  <si>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</si>
  <si>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</si>
  <si>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</si>
  <si>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</si>
  <si>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</si>
  <si>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</si>
  <si>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</si>
  <si>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</si>
  <si>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</si>
  <si>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</si>
  <si>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</si>
  <si>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</si>
  <si>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</si>
  <si>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</si>
  <si>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</si>
  <si>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</si>
  <si>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</si>
  <si>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</si>
  <si>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</si>
  <si>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</si>
  <si>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</si>
  <si>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</si>
  <si>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</si>
  <si>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</si>
  <si>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</si>
  <si>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</si>
  <si>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</si>
  <si>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</si>
  <si>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</si>
  <si>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</si>
  <si>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</si>
  <si>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</si>
  <si>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</si>
  <si>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</si>
  <si>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</si>
  <si>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</si>
  <si>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</si>
  <si>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</si>
  <si>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</si>
  <si>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</si>
  <si>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</si>
  <si>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</si>
  <si>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</si>
  <si>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</si>
  <si>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</si>
  <si>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</si>
  <si>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</si>
  <si>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</si>
  <si>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</si>
  <si>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</si>
  <si>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</si>
  <si>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</si>
  <si>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</si>
  <si>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</si>
  <si>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</si>
  <si>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</si>
  <si>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</si>
  <si>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</si>
  <si>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</si>
  <si>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</si>
  <si>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</si>
  <si>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</si>
  <si>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</si>
  <si>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</si>
  <si>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</si>
  <si>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</si>
  <si>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</si>
  <si>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</si>
  <si>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</si>
  <si>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</si>
  <si>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</si>
  <si>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</si>
  <si>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</si>
  <si>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</si>
  <si>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</si>
  <si>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</si>
  <si>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</si>
  <si>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</si>
  <si>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</si>
  <si>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</si>
  <si>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</si>
  <si>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</si>
  <si>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</si>
  <si>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</si>
  <si>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</si>
  <si>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</si>
  <si>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</si>
  <si>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</si>
  <si>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</si>
  <si>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</si>
  <si>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</si>
  <si>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</si>
  <si>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</si>
  <si>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</si>
  <si>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</si>
  <si>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</si>
  <si>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</si>
  <si>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</si>
  <si>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</si>
  <si>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</si>
  <si>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</si>
  <si>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</si>
  <si>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</si>
  <si>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</si>
  <si>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</si>
  <si>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</si>
  <si>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</si>
  <si>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</si>
  <si>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</si>
  <si>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</si>
  <si>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</si>
  <si>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</si>
  <si>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</si>
  <si>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</si>
  <si>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</si>
  <si>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</si>
  <si>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</si>
  <si>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</si>
  <si>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</si>
  <si>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</si>
  <si>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</si>
  <si>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</si>
  <si>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</si>
  <si>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</si>
  <si>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</si>
  <si>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</si>
  <si>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</si>
  <si>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</si>
  <si>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</si>
  <si>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</si>
  <si>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</si>
  <si>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</si>
  <si>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</si>
  <si>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</si>
  <si>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</si>
  <si>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</si>
  <si>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</si>
  <si>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</si>
  <si>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</si>
  <si>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</si>
  <si>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</si>
  <si>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</si>
  <si>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</si>
  <si>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</si>
  <si>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</si>
  <si>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</si>
  <si>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</si>
  <si>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</si>
  <si>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</si>
  <si>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</si>
  <si>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</si>
  <si>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</si>
  <si>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</si>
  <si>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</si>
  <si>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</si>
  <si>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</si>
  <si>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</si>
  <si>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</si>
  <si>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</si>
  <si>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</si>
  <si>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</si>
  <si>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</si>
  <si>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</si>
  <si>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</si>
  <si>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</si>
  <si>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</si>
  <si>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</si>
  <si>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</si>
  <si>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</si>
  <si>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</si>
  <si>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</si>
  <si>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</si>
  <si>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</si>
  <si>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</si>
  <si>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</si>
  <si>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</si>
  <si>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</si>
  <si>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</si>
  <si>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</si>
  <si>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</si>
  <si>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</si>
  <si>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</si>
  <si>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</si>
  <si>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</si>
  <si>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</si>
  <si>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</si>
  <si>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</si>
  <si>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</si>
  <si>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</si>
  <si>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</si>
  <si>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</si>
  <si>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</si>
  <si>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</si>
  <si>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</si>
  <si>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</si>
  <si>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</si>
  <si>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</si>
  <si>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</si>
  <si>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</si>
  <si>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</si>
  <si>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</si>
  <si>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</si>
  <si>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</si>
  <si>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</si>
  <si>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</si>
  <si>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</si>
  <si>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</si>
  <si>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</si>
  <si>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</si>
  <si>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</si>
  <si>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</si>
  <si>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</si>
  <si>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</si>
  <si>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</si>
  <si>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</si>
  <si>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</si>
  <si>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</si>
  <si>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</si>
  <si>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</si>
  <si>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</si>
  <si>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</si>
  <si>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</si>
  <si>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</si>
  <si>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</si>
  <si>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</si>
  <si>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</si>
  <si>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</si>
  <si>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</si>
  <si>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</si>
  <si>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</si>
  <si>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</si>
  <si>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</si>
  <si>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</si>
  <si>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</si>
  <si>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</si>
  <si>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</si>
  <si>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</si>
  <si>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</si>
  <si>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</si>
  <si>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</si>
  <si>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</si>
  <si>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</si>
  <si>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</si>
  <si>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</si>
  <si>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</si>
  <si>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</si>
  <si>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</si>
  <si>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</si>
  <si>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</si>
  <si>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</si>
  <si>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</si>
  <si>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</si>
  <si>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</si>
  <si>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</si>
  <si>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</si>
  <si>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</si>
  <si>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</si>
  <si>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</si>
  <si>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</si>
  <si>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</si>
  <si>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</si>
  <si>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</si>
  <si>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</si>
  <si>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</si>
  <si>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</si>
  <si>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</si>
  <si>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</si>
  <si>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</si>
  <si>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</si>
  <si>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</si>
  <si>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</si>
  <si>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</si>
  <si>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</si>
  <si>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</si>
  <si>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</si>
  <si>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</si>
  <si>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</si>
  <si>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</si>
  <si>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</si>
  <si>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</si>
  <si>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</si>
  <si>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</si>
  <si>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</si>
  <si>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</si>
  <si>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</si>
  <si>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</si>
  <si>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</si>
  <si>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</si>
  <si>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</si>
  <si>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</si>
  <si>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</si>
  <si>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</si>
  <si>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</si>
  <si>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</si>
  <si>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</si>
  <si>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</si>
  <si>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</si>
  <si>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</si>
  <si>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</si>
  <si>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</si>
  <si>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</si>
  <si>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</si>
  <si>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</si>
  <si>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</si>
  <si>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</si>
  <si>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</si>
  <si>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</si>
  <si>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</si>
  <si>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</si>
  <si>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</si>
  <si>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</si>
  <si>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</si>
  <si>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</si>
  <si>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</si>
  <si>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</si>
  <si>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</si>
  <si>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</si>
  <si>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</si>
  <si>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</si>
  <si>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</si>
  <si>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</si>
  <si>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</si>
  <si>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</si>
  <si>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</si>
  <si>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</si>
  <si>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</si>
  <si>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</si>
  <si>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</si>
  <si>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</si>
  <si>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</si>
  <si>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</si>
  <si>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</si>
  <si>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</si>
  <si>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</si>
  <si>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</si>
  <si>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</si>
  <si>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</si>
  <si>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</si>
  <si>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</si>
  <si>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</si>
  <si>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</si>
  <si>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</si>
  <si>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</si>
  <si>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</si>
  <si>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</si>
  <si>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</si>
  <si>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</si>
  <si>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</si>
  <si>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</si>
  <si>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</si>
  <si>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</si>
  <si>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</si>
  <si>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</si>
  <si>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</si>
  <si>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</si>
  <si>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</si>
  <si>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</si>
  <si>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</si>
  <si>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</si>
  <si>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</si>
  <si>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</si>
  <si>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</si>
  <si>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</si>
  <si>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</si>
  <si>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</si>
  <si>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</si>
  <si>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</si>
  <si>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</si>
  <si>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</si>
  <si>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</si>
  <si>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</si>
  <si>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</si>
  <si>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</si>
  <si>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</si>
  <si>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</si>
  <si>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</si>
  <si>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</si>
  <si>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</si>
  <si>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</si>
  <si>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</si>
  <si>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</si>
  <si>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</si>
  <si>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</si>
  <si>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</si>
  <si>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</si>
  <si>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</si>
  <si>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</si>
  <si>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</si>
  <si>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</si>
  <si>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</si>
  <si>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</si>
  <si>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</si>
  <si>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</si>
  <si>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</si>
  <si>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</si>
  <si>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</si>
  <si>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</si>
  <si>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</si>
  <si>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</si>
  <si>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</si>
  <si>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</si>
  <si>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</si>
  <si>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</si>
  <si>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</si>
  <si>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</si>
  <si>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</si>
  <si>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</si>
  <si>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</si>
  <si>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</si>
  <si>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</si>
  <si>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</si>
  <si>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</si>
  <si>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</si>
  <si>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</si>
  <si>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</si>
  <si>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</si>
  <si>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</si>
  <si>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</si>
  <si>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</si>
  <si>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</si>
  <si>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</si>
  <si>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</si>
  <si>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</si>
  <si>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</si>
  <si>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</si>
  <si>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</si>
  <si>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</si>
  <si>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</si>
  <si>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</si>
  <si>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</si>
  <si>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</si>
  <si>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</si>
  <si>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</si>
  <si>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</si>
  <si>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</si>
  <si>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</si>
  <si>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</si>
  <si>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</si>
  <si>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</si>
  <si>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</si>
  <si>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</si>
  <si>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</si>
  <si>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</si>
  <si>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</si>
  <si>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</si>
  <si>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</si>
  <si>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</si>
  <si>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</si>
  <si>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</si>
  <si>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</si>
  <si>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</si>
  <si>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</si>
  <si>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</si>
  <si>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</si>
  <si>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</si>
  <si>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</si>
  <si>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</si>
  <si>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</si>
  <si>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</si>
  <si>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</si>
  <si>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</si>
  <si>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</si>
  <si>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</si>
  <si>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</si>
  <si>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</si>
  <si>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</si>
  <si>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</si>
  <si>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</si>
  <si>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</si>
  <si>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</si>
  <si>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</si>
  <si>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</si>
  <si>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</si>
  <si>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</si>
  <si>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</si>
  <si>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</si>
  <si>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</si>
  <si>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</si>
  <si>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</si>
  <si>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</si>
  <si>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</si>
  <si>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</si>
  <si>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</si>
  <si>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</si>
  <si>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</si>
  <si>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</si>
  <si>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</si>
  <si>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</si>
  <si>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</si>
  <si>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</si>
  <si>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</si>
  <si>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</si>
  <si>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</si>
  <si>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</si>
  <si>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</si>
  <si>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</si>
  <si>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</si>
  <si>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</si>
  <si>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</si>
  <si>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</si>
  <si>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</si>
  <si>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</si>
  <si>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</si>
  <si>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</si>
  <si>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</si>
  <si>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</si>
  <si>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</si>
  <si>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</si>
  <si>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</si>
  <si>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</si>
  <si>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</si>
  <si>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</si>
  <si>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</si>
  <si>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</si>
  <si>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</si>
  <si>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</si>
  <si>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</si>
  <si>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</si>
  <si>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</si>
  <si>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</si>
  <si>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</si>
  <si>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</si>
  <si>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</si>
  <si>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</si>
  <si>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</si>
  <si>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</si>
  <si>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</si>
  <si>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</si>
  <si>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</si>
  <si>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</si>
  <si>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</si>
  <si>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</si>
  <si>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</si>
  <si>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</si>
  <si>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</si>
  <si>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</si>
  <si>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</si>
  <si>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</si>
  <si>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</si>
  <si>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</si>
  <si>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</si>
  <si>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</si>
  <si>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</si>
  <si>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</si>
  <si>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</si>
  <si>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</si>
  <si>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</si>
  <si>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</si>
  <si>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</si>
  <si>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</si>
  <si>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</si>
  <si>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</si>
  <si>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</si>
  <si>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</si>
  <si>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</si>
  <si>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</si>
  <si>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</si>
  <si>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</si>
  <si>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</si>
  <si>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</si>
  <si>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</si>
  <si>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</si>
  <si>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</si>
  <si>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</si>
  <si>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</si>
  <si>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</si>
  <si>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</si>
  <si>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</si>
  <si>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</si>
  <si>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</si>
  <si>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</si>
  <si>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</si>
  <si>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</si>
  <si>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</si>
  <si>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</si>
  <si>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</si>
  <si>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</si>
  <si>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</si>
  <si>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</si>
  <si>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</si>
  <si>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</si>
  <si>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</si>
  <si>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</si>
  <si>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</si>
  <si>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</si>
  <si>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</si>
  <si>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</si>
  <si>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</si>
  <si>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</si>
  <si>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</si>
  <si>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</si>
  <si>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</si>
  <si>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</si>
  <si>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</si>
  <si>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</si>
  <si>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</si>
  <si>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</si>
  <si>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</si>
  <si>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</si>
  <si>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</si>
  <si>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</si>
  <si>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</si>
  <si>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</si>
  <si>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</si>
  <si>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</si>
  <si>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</si>
  <si>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</si>
  <si>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</si>
  <si>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</si>
  <si>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</si>
  <si>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</si>
  <si>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</si>
  <si>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</si>
  <si>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</si>
  <si>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</si>
  <si>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</si>
  <si>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</si>
  <si>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</si>
  <si>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</si>
  <si>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</si>
  <si>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</si>
  <si>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</si>
  <si>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</si>
  <si>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</si>
  <si>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</si>
  <si>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</si>
  <si>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</si>
  <si>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</si>
  <si>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</si>
  <si>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</si>
  <si>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</si>
  <si>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</si>
  <si>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</si>
  <si>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</si>
  <si>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</si>
  <si>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</si>
  <si>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</si>
  <si>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</si>
  <si>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</si>
  <si>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</si>
  <si>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</si>
  <si>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</si>
  <si>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</si>
  <si>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</si>
  <si>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</si>
  <si>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</si>
  <si>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</si>
  <si>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</si>
  <si>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</si>
  <si>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</si>
  <si>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</si>
  <si>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</si>
  <si>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</si>
  <si>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</si>
  <si>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</si>
  <si>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</si>
  <si>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</si>
  <si>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</si>
  <si>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</si>
  <si>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</si>
  <si>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</si>
  <si>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</si>
  <si>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</si>
  <si>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</si>
  <si>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</si>
  <si>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</si>
  <si>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</si>
  <si>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</si>
  <si>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</si>
  <si>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</si>
  <si>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</si>
  <si>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</si>
  <si>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</si>
  <si>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</si>
  <si>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</si>
  <si>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</si>
  <si>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</si>
  <si>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</si>
  <si>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</si>
  <si>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</si>
  <si>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</si>
  <si>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</si>
  <si>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</si>
  <si>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</si>
  <si>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</si>
  <si>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</si>
  <si>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</si>
  <si>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</si>
  <si>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</si>
  <si>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</si>
  <si>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</si>
  <si>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</si>
  <si>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</si>
  <si>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</si>
  <si>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</si>
  <si>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</si>
  <si>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</si>
  <si>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</si>
  <si>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</si>
  <si>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</si>
  <si>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</si>
  <si>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</si>
  <si>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</si>
  <si>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</si>
  <si>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</si>
  <si>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</si>
  <si>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</si>
  <si>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</si>
  <si>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</si>
  <si>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</si>
  <si>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</si>
  <si>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</si>
  <si>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</si>
  <si>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</si>
  <si>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</si>
  <si>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</si>
  <si>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</si>
  <si>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</si>
  <si>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</si>
  <si>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</si>
  <si>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</si>
  <si>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</si>
  <si>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</si>
  <si>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</si>
  <si>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</si>
  <si>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</si>
  <si>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</si>
  <si>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</si>
  <si>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</si>
  <si>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</si>
  <si>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</si>
  <si>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</si>
  <si>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</si>
  <si>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</si>
  <si>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</si>
  <si>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</si>
  <si>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</si>
  <si>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</si>
  <si>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</si>
  <si>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</si>
  <si>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</si>
  <si>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</si>
  <si>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</si>
  <si>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</si>
  <si>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</si>
  <si>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</si>
  <si>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</si>
  <si>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</si>
  <si>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</si>
  <si>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</si>
  <si>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</si>
  <si>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</si>
  <si>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</si>
  <si>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</si>
  <si>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</si>
  <si>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</si>
  <si>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</si>
  <si>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</si>
  <si>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</si>
  <si>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</si>
  <si>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</si>
  <si>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</si>
  <si>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</si>
  <si>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</si>
  <si>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</si>
  <si>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</si>
  <si>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</si>
  <si>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</si>
  <si>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</si>
  <si>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</si>
  <si>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</si>
  <si>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</si>
  <si>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</si>
  <si>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</si>
  <si>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</si>
  <si>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</si>
  <si>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</si>
  <si>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</si>
  <si>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</si>
  <si>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</si>
  <si>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</si>
  <si>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</si>
  <si>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</si>
  <si>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</si>
  <si>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</si>
  <si>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</si>
  <si>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</si>
  <si>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</si>
  <si>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</si>
  <si>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</si>
  <si>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</si>
  <si>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</si>
  <si>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</si>
  <si>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</si>
  <si>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</si>
  <si>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</si>
  <si>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</si>
  <si>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</si>
  <si>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</si>
  <si>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</si>
  <si>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</si>
  <si>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</si>
  <si>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</si>
  <si>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</si>
  <si>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</si>
  <si>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</si>
  <si>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</si>
  <si>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</si>
  <si>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</si>
  <si>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</si>
  <si>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</si>
  <si>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</si>
  <si>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</si>
  <si>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</si>
  <si>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</si>
  <si>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</si>
  <si>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</si>
  <si>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</si>
  <si>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</si>
  <si>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</si>
  <si>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</si>
  <si>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</si>
  <si>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</si>
  <si>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</si>
  <si>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</si>
  <si>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</si>
  <si>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</si>
  <si>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</si>
  <si>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</si>
  <si>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</si>
  <si>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</si>
  <si>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</si>
  <si>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</si>
  <si>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</si>
  <si>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</si>
  <si>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</si>
  <si>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</si>
  <si>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</si>
  <si>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</si>
  <si>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</si>
  <si>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</si>
  <si>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</si>
  <si>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</si>
  <si>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</si>
  <si>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</si>
  <si>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</si>
  <si>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</si>
  <si>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</si>
  <si>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</si>
  <si>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</si>
  <si>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</si>
  <si>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</si>
  <si>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</si>
  <si>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</si>
  <si>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</si>
  <si>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</si>
  <si>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</si>
  <si>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</si>
  <si>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</si>
  <si>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</si>
  <si>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</si>
  <si>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</si>
  <si>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</si>
  <si>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</si>
  <si>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</si>
  <si>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</si>
  <si>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</si>
  <si>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</si>
  <si>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</si>
  <si>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</si>
  <si>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</si>
  <si>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</si>
  <si>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</si>
  <si>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</si>
  <si>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</si>
  <si>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</si>
  <si>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</si>
  <si>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</si>
  <si>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</si>
  <si>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</si>
  <si>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</si>
  <si>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</si>
  <si>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</si>
  <si>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</si>
  <si>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</si>
  <si>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</si>
  <si>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</si>
  <si>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</si>
  <si>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</si>
  <si>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</si>
  <si>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</si>
  <si>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</si>
  <si>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</si>
  <si>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</si>
  <si>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</si>
  <si>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</si>
  <si>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</si>
  <si>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</si>
  <si>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</si>
  <si>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</si>
  <si>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</si>
  <si>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</si>
  <si>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</si>
  <si>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</si>
  <si>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</si>
  <si>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</si>
  <si>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</si>
  <si>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</si>
  <si>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</si>
  <si>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</si>
  <si>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</si>
  <si>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</si>
  <si>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</si>
  <si>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</si>
  <si>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</si>
  <si>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</si>
  <si>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</si>
  <si>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</si>
  <si>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</si>
  <si>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</si>
  <si>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</si>
  <si>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</si>
  <si>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</si>
  <si>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</si>
  <si>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</si>
  <si>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</si>
  <si>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</si>
  <si>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</si>
  <si>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</si>
  <si>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</si>
  <si>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</si>
  <si>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</si>
  <si>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</si>
  <si>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</si>
  <si>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</si>
  <si>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</si>
  <si>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</si>
  <si>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</si>
  <si>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</si>
  <si>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</si>
  <si>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</si>
  <si>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</si>
  <si>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</si>
  <si>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</si>
  <si>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</si>
  <si>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</si>
  <si>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</si>
  <si>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</si>
  <si>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</si>
  <si>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</si>
  <si>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</si>
  <si>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</si>
  <si>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</si>
  <si>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</si>
  <si>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</si>
  <si>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</si>
  <si>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</si>
  <si>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</si>
  <si>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</si>
  <si>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</si>
  <si>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</si>
  <si>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</si>
  <si>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</si>
  <si>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</si>
  <si>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</si>
  <si>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</si>
  <si>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</si>
  <si>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</si>
  <si>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</si>
  <si>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</si>
  <si>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</si>
  <si>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</si>
  <si>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</si>
  <si>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</si>
  <si>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</si>
  <si>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</si>
  <si>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</si>
  <si>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</si>
  <si>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</si>
  <si>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</si>
  <si>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</si>
  <si>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</si>
  <si>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</si>
  <si>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</si>
  <si>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</si>
  <si>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</si>
  <si>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</si>
  <si>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</si>
  <si>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</si>
  <si>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</si>
  <si>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</si>
  <si>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</si>
  <si>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</si>
  <si>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</si>
  <si>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</si>
  <si>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</si>
  <si>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</si>
  <si>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</si>
  <si>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</si>
  <si>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</si>
  <si>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</si>
  <si>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</si>
  <si>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</si>
  <si>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</si>
  <si>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</si>
  <si>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</si>
  <si>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</si>
  <si>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</si>
  <si>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</si>
  <si>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</si>
  <si>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</si>
  <si>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</si>
  <si>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</si>
  <si>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</si>
  <si>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</si>
  <si>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</si>
  <si>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</si>
  <si>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</si>
  <si>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</si>
  <si>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</si>
  <si>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</si>
  <si>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</si>
  <si>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</si>
  <si>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</si>
  <si>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</si>
  <si>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</si>
  <si>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</si>
  <si>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</si>
  <si>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</si>
  <si>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</si>
  <si>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</si>
  <si>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</si>
  <si>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</si>
  <si>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</si>
  <si>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</si>
  <si>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</si>
  <si>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</si>
  <si>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</si>
  <si>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</si>
  <si>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</si>
  <si>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</si>
  <si>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</si>
  <si>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</si>
  <si>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</si>
  <si>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</si>
  <si>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</si>
  <si>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</si>
  <si>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</si>
  <si>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</si>
  <si>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</si>
  <si>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</si>
  <si>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</si>
  <si>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</si>
  <si>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</si>
  <si>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</si>
  <si>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</si>
  <si>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</si>
  <si>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</si>
  <si>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</si>
  <si>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</si>
  <si>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</si>
  <si>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</si>
  <si>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</si>
  <si>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</si>
  <si>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</si>
  <si>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</si>
  <si>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</si>
  <si>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</si>
  <si>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</si>
  <si>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</si>
  <si>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</si>
  <si>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</si>
  <si>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</si>
  <si>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</si>
  <si>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</si>
  <si>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</si>
  <si>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</si>
  <si>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</si>
  <si>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</si>
  <si>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</si>
  <si>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</si>
  <si>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</si>
  <si>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</si>
  <si>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</si>
  <si>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</si>
  <si>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</si>
  <si>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</si>
  <si>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</si>
  <si>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</si>
  <si>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</si>
  <si>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</si>
  <si>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</si>
  <si>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</si>
  <si>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</si>
  <si>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</si>
  <si>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</si>
  <si>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</si>
  <si>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</si>
  <si>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</si>
  <si>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</si>
  <si>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</si>
  <si>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</si>
  <si>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</si>
  <si>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</si>
  <si>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</si>
  <si>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</si>
  <si>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</si>
  <si>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</si>
  <si>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</si>
  <si>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</si>
  <si>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</si>
  <si>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</si>
  <si>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</si>
  <si>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</si>
  <si>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</si>
  <si>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</si>
  <si>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</si>
  <si>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</si>
  <si>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</si>
  <si>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</si>
  <si>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</si>
  <si>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</si>
  <si>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</si>
  <si>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</si>
  <si>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</si>
  <si>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</si>
  <si>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</si>
  <si>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</si>
  <si>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</si>
  <si>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</si>
  <si>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</si>
  <si>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</si>
  <si>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</si>
  <si>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</si>
  <si>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</si>
  <si>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</si>
  <si>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</si>
  <si>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</si>
  <si>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</si>
  <si>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</si>
  <si>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</si>
  <si>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</si>
  <si>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</si>
  <si>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</si>
  <si>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</si>
  <si>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</si>
  <si>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</si>
  <si>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</si>
  <si>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</si>
  <si>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</si>
  <si>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</si>
  <si>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</si>
  <si>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</si>
  <si>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</si>
  <si>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</si>
  <si>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</si>
  <si>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</si>
  <si>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</si>
  <si>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</si>
  <si>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</si>
  <si>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</si>
  <si>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</si>
  <si>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</si>
  <si>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</si>
  <si>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</si>
  <si>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</si>
  <si>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</si>
  <si>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</si>
  <si>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</si>
  <si>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</si>
  <si>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</si>
  <si>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</si>
  <si>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</si>
  <si>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</si>
  <si>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</si>
  <si>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</si>
  <si>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</si>
  <si>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</si>
  <si>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</si>
  <si>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</si>
  <si>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</si>
  <si>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</si>
  <si>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</si>
  <si>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</si>
  <si>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</si>
  <si>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</si>
  <si>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</si>
  <si>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</si>
  <si>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</si>
  <si>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</si>
  <si>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</si>
  <si>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</si>
  <si>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</si>
  <si>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</si>
  <si>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</si>
  <si>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</si>
  <si>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</si>
  <si>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</si>
  <si>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</si>
  <si>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</si>
  <si>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</si>
  <si>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</si>
  <si>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</si>
  <si>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</si>
  <si>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</si>
  <si>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</si>
  <si>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</si>
  <si>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</si>
  <si>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</si>
  <si>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</si>
  <si>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</si>
  <si>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</si>
  <si>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</si>
  <si>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</si>
  <si>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</si>
  <si>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</si>
  <si>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</si>
  <si>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</si>
  <si>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</si>
  <si>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</si>
  <si>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</si>
  <si>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</si>
  <si>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</si>
  <si>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</si>
  <si>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</si>
  <si>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</si>
  <si>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</si>
  <si>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</si>
  <si>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</si>
  <si>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</si>
  <si>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</si>
  <si>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</si>
  <si>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</si>
  <si>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</si>
  <si>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</si>
  <si>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</si>
  <si>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</si>
  <si>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</si>
  <si>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</si>
  <si>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</si>
  <si>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</si>
  <si>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</si>
  <si>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</si>
  <si>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</si>
  <si>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</si>
  <si>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</si>
  <si>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</si>
  <si>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</si>
  <si>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</si>
  <si>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</si>
  <si>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</si>
  <si>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</si>
  <si>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</si>
  <si>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</si>
  <si>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</si>
  <si>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</si>
  <si>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</si>
  <si>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</si>
  <si>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</si>
  <si>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</si>
  <si>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</si>
  <si>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</si>
  <si>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</si>
  <si>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</si>
  <si>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</si>
  <si>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</si>
  <si>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</si>
  <si>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</si>
  <si>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</si>
  <si>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</si>
  <si>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</si>
  <si>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</si>
  <si>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</si>
  <si>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</si>
  <si>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</si>
  <si>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</si>
  <si>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</si>
  <si>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</si>
  <si>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</si>
  <si>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</si>
  <si>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</si>
  <si>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</si>
  <si>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</si>
  <si>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</si>
  <si>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</si>
  <si>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</si>
  <si>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</si>
  <si>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</si>
  <si>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</si>
  <si>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</si>
  <si>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</si>
  <si>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</si>
  <si>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</si>
  <si>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</si>
  <si>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</si>
  <si>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</si>
  <si>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</si>
  <si>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</si>
  <si>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</si>
  <si>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</si>
  <si>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</si>
  <si>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</si>
  <si>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</si>
  <si>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</si>
  <si>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</si>
  <si>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</si>
  <si>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</si>
  <si>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</si>
  <si>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</si>
  <si>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</si>
  <si>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</si>
  <si>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</si>
  <si>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</si>
  <si>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</si>
  <si>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</si>
  <si>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</si>
  <si>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</si>
  <si>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</si>
  <si>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</si>
  <si>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</si>
  <si>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</si>
  <si>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</si>
  <si>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</si>
  <si>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</si>
  <si>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</si>
  <si>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</si>
  <si>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</si>
  <si>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</si>
  <si>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</si>
  <si>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</si>
  <si>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</si>
  <si>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</si>
  <si>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</si>
  <si>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</si>
  <si>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</si>
  <si>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</si>
  <si>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</si>
  <si>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</si>
  <si>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</si>
  <si>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</si>
  <si>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</si>
  <si>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</si>
  <si>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</si>
  <si>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</si>
  <si>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</si>
  <si>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</si>
  <si>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</si>
  <si>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</si>
  <si>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</si>
  <si>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</si>
  <si>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</si>
  <si>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</si>
  <si>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</si>
  <si>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</si>
  <si>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</si>
  <si>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</si>
  <si>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</si>
  <si>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</si>
  <si>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</si>
  <si>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</si>
  <si>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</si>
  <si>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</si>
  <si>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</si>
  <si>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</si>
  <si>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</si>
  <si>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</si>
  <si>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</si>
  <si>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</si>
  <si>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</si>
  <si>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</si>
  <si>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</si>
  <si>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</si>
  <si>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</si>
  <si>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</si>
  <si>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</si>
  <si>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</si>
  <si>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</si>
  <si>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</si>
  <si>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</si>
  <si>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</si>
  <si>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</si>
  <si>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</si>
  <si>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</si>
  <si>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</si>
  <si>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</si>
  <si>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</si>
  <si>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</si>
  <si>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</si>
  <si>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</si>
  <si>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</si>
  <si>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</si>
  <si>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</si>
  <si>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</si>
  <si>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</si>
  <si>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</si>
  <si>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</si>
  <si>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</si>
  <si>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</si>
  <si>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</si>
  <si>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</si>
  <si>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</si>
  <si>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</si>
  <si>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</si>
  <si>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</si>
  <si>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</si>
  <si>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</si>
  <si>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</si>
  <si>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</si>
  <si>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</si>
  <si>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</si>
  <si>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</si>
  <si>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</si>
  <si>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</si>
  <si>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</si>
  <si>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</si>
  <si>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</si>
  <si>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</si>
  <si>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</si>
  <si>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</si>
  <si>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</si>
  <si>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</si>
  <si>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</si>
  <si>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</si>
  <si>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</si>
  <si>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</si>
  <si>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</si>
  <si>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</si>
  <si>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</si>
  <si>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</si>
  <si>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</si>
  <si>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</si>
  <si>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</si>
  <si>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</si>
  <si>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</si>
  <si>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</si>
  <si>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</si>
  <si>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</si>
  <si>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</si>
  <si>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</si>
  <si>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</si>
  <si>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</si>
  <si>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</si>
  <si>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</si>
  <si>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</si>
  <si>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</si>
  <si>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</si>
  <si>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</si>
  <si>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</si>
  <si>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</si>
  <si>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</si>
  <si>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</si>
  <si>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</si>
  <si>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</si>
  <si>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</si>
  <si>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</si>
  <si>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</si>
  <si>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</si>
  <si>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</si>
  <si>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</si>
  <si>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</si>
  <si>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</si>
  <si>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</si>
  <si>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</si>
  <si>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</si>
  <si>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</si>
  <si>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</si>
  <si>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</si>
  <si>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</si>
  <si>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</si>
  <si>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</si>
  <si>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</si>
  <si>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</si>
  <si>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</si>
  <si>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</si>
  <si>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</si>
  <si>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</si>
  <si>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</si>
  <si>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</si>
  <si>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</si>
  <si>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</si>
  <si>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</si>
  <si>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</si>
  <si>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</si>
  <si>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</si>
  <si>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</si>
  <si>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</si>
  <si>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</si>
  <si>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</si>
  <si>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</si>
  <si>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</si>
  <si>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</si>
  <si>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</si>
  <si>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</si>
  <si>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</si>
  <si>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</si>
  <si>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</si>
  <si>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</si>
  <si>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</si>
  <si>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</si>
  <si>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</si>
  <si>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</si>
  <si>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</si>
  <si>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</si>
  <si>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</si>
  <si>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</si>
  <si>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</si>
  <si>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</si>
  <si>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</si>
  <si>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</si>
  <si>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</si>
  <si>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</si>
  <si>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</si>
  <si>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</si>
  <si>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</si>
  <si>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</si>
  <si>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</si>
  <si>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</si>
  <si>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</si>
  <si>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</si>
  <si>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</si>
  <si>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</si>
  <si>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</si>
  <si>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</si>
  <si>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</si>
  <si>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</si>
  <si>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</si>
  <si>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</si>
  <si>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</si>
  <si>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</si>
  <si>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</si>
  <si>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</si>
  <si>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</si>
  <si>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</si>
  <si>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</si>
  <si>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</si>
  <si>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</si>
  <si>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</si>
  <si>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</si>
  <si>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</si>
  <si>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</si>
  <si>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</si>
  <si>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</si>
  <si>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</si>
  <si>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</si>
  <si>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</si>
  <si>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</si>
  <si>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</si>
  <si>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</si>
  <si>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</si>
  <si>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</si>
  <si>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</si>
  <si>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</si>
  <si>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</si>
  <si>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</si>
  <si>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</si>
  <si>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</si>
  <si>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</si>
  <si>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</si>
  <si>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</si>
  <si>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</si>
  <si>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</si>
  <si>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</si>
  <si>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</si>
  <si>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</si>
  <si>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</si>
  <si>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</si>
  <si>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</si>
  <si>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</si>
  <si>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</si>
  <si>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</si>
  <si>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</si>
  <si>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</si>
  <si>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</si>
  <si>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</si>
  <si>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</si>
  <si>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</si>
  <si>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</si>
  <si>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</si>
  <si>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</si>
  <si>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</si>
  <si>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</si>
  <si>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</si>
  <si>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</si>
  <si>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</si>
  <si>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</si>
  <si>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</si>
  <si>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</si>
  <si>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</si>
  <si>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</si>
  <si>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</si>
  <si>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</si>
  <si>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</si>
  <si>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</si>
  <si>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</si>
  <si>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</si>
  <si>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</si>
  <si>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</si>
  <si>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</si>
  <si>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</si>
  <si>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</si>
  <si>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</si>
  <si>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</si>
  <si>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</si>
  <si>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</si>
  <si>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</si>
  <si>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</si>
  <si>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</si>
  <si>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</si>
  <si>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</si>
  <si>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</si>
  <si>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</si>
  <si>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</si>
  <si>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</si>
  <si>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</si>
  <si>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</si>
  <si>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</si>
  <si>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</si>
  <si>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</si>
  <si>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</si>
  <si>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</si>
  <si>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</si>
  <si>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</si>
  <si>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</si>
  <si>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</si>
  <si>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</si>
  <si>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</si>
  <si>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</si>
  <si>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</si>
  <si>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</si>
  <si>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</si>
  <si>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</si>
  <si>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</si>
  <si>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</si>
  <si>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</si>
  <si>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</si>
  <si>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</si>
  <si>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</si>
  <si>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</si>
  <si>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</si>
  <si>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</si>
  <si>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</si>
  <si>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</si>
  <si>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</si>
  <si>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</si>
  <si>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</si>
  <si>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</si>
  <si>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</si>
  <si>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</si>
  <si>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</si>
  <si>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</si>
  <si>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</si>
  <si>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</si>
  <si>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</si>
  <si>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</si>
  <si>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</si>
  <si>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</si>
  <si>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</si>
  <si>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</si>
  <si>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</si>
  <si>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</si>
  <si>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</si>
  <si>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</si>
  <si>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</si>
  <si>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</si>
  <si>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</si>
  <si>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</si>
  <si>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</si>
  <si>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</si>
  <si>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</si>
  <si>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</si>
  <si>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</si>
  <si>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</si>
  <si>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</si>
  <si>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</si>
  <si>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</si>
  <si>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</si>
  <si>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</si>
  <si>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</si>
  <si>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</si>
  <si>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</si>
  <si>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</si>
  <si>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</si>
  <si>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</si>
  <si>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</si>
  <si>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</si>
  <si>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</si>
  <si>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</si>
  <si>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</si>
  <si>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</si>
  <si>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</si>
  <si>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</si>
  <si>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</si>
  <si>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</si>
  <si>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</si>
  <si>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</si>
  <si>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</si>
  <si>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</si>
  <si>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</si>
  <si>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</si>
  <si>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</si>
  <si>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</si>
  <si>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</si>
  <si>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</si>
  <si>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</si>
  <si>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</si>
  <si>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</si>
  <si>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</si>
  <si>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</si>
  <si>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</si>
  <si>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</si>
  <si>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</si>
  <si>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</si>
  <si>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</si>
  <si>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</si>
  <si>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</si>
  <si>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</si>
  <si>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</si>
  <si>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</si>
  <si>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</si>
  <si>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</si>
  <si>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</si>
  <si>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</si>
  <si>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</si>
  <si>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</si>
  <si>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</si>
  <si>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</si>
  <si>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</si>
  <si>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</si>
  <si>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</si>
  <si>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</si>
  <si>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</si>
  <si>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</si>
  <si>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</si>
  <si>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</si>
  <si>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</si>
  <si>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</si>
  <si>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</si>
  <si>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</si>
  <si>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</si>
  <si>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</si>
  <si>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</si>
  <si>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</si>
  <si>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</si>
  <si>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</si>
  <si>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</si>
  <si>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</si>
  <si>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</si>
  <si>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</si>
  <si>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</si>
  <si>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</si>
  <si>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</si>
  <si>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</si>
  <si>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</si>
  <si>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</si>
  <si>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</si>
  <si>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</si>
  <si>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</si>
  <si>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</si>
  <si>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</si>
  <si>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</si>
  <si>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</si>
  <si>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</si>
  <si>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</si>
  <si>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</si>
  <si>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</si>
  <si>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</si>
  <si>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</si>
  <si>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</si>
  <si>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</si>
  <si>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</si>
  <si>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</si>
  <si>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</si>
  <si>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</si>
  <si>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</si>
  <si>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</si>
  <si>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</si>
  <si>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</si>
  <si>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</si>
  <si>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</si>
  <si>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</si>
  <si>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</si>
  <si>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</si>
  <si>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</si>
  <si>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</si>
  <si>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</si>
  <si>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</si>
  <si>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</si>
  <si>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</si>
  <si>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</si>
  <si>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</si>
  <si>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</si>
  <si>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</si>
  <si>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</si>
  <si>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</si>
  <si>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</si>
  <si>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</si>
  <si>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</si>
  <si>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</si>
  <si>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</si>
  <si>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</si>
  <si>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</si>
  <si>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</si>
  <si>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</si>
  <si>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</si>
  <si>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</si>
  <si>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</si>
  <si>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</si>
  <si>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</si>
  <si>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</si>
  <si>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</si>
  <si>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</si>
  <si>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</si>
  <si>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</si>
  <si>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</si>
  <si>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</si>
  <si>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</si>
  <si>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</si>
  <si>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</si>
  <si>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</si>
  <si>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</si>
  <si>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</si>
  <si>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</si>
  <si>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</si>
  <si>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</si>
  <si>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</si>
  <si>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</si>
  <si>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</si>
  <si>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</si>
  <si>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</si>
  <si>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</si>
  <si>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</si>
  <si>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</si>
  <si>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</si>
  <si>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</si>
  <si>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</si>
  <si>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</si>
  <si>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</si>
  <si>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</si>
  <si>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</si>
  <si>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</si>
  <si>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</si>
  <si>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</si>
  <si>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</si>
  <si>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</si>
  <si>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</si>
  <si>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</si>
  <si>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</si>
  <si>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</si>
  <si>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</si>
  <si>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</si>
  <si>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</si>
  <si>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</si>
  <si>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</si>
  <si>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</si>
  <si>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</si>
  <si>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</si>
  <si>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</si>
  <si>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</si>
  <si>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</si>
  <si>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</si>
  <si>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</si>
  <si>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</si>
  <si>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</si>
  <si>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</si>
  <si>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</si>
  <si>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</si>
  <si>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</si>
  <si>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</si>
  <si>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</si>
  <si>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</si>
  <si>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</si>
  <si>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</si>
  <si>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</si>
  <si>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</si>
  <si>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</si>
  <si>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</si>
  <si>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</si>
  <si>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</si>
  <si>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</si>
  <si>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</si>
  <si>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</si>
  <si>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</si>
  <si>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</si>
  <si>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</si>
  <si>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</si>
  <si>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</si>
  <si>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</si>
  <si>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</si>
  <si>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</si>
  <si>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</si>
  <si>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</si>
  <si>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</si>
  <si>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</si>
  <si>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</si>
  <si>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</si>
  <si>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</si>
  <si>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</si>
  <si>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</si>
  <si>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</si>
  <si>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</si>
  <si>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</si>
  <si>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</si>
  <si>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</si>
  <si>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</si>
  <si>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</si>
  <si>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</si>
  <si>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</si>
  <si>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</si>
  <si>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</si>
  <si>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</si>
  <si>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</si>
  <si>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</si>
  <si>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</si>
  <si>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</si>
  <si>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</si>
  <si>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</si>
  <si>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</si>
  <si>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</si>
  <si>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</si>
  <si>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</si>
  <si>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</si>
  <si>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</si>
  <si>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</si>
  <si>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</si>
  <si>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</si>
  <si>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</si>
  <si>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</si>
  <si>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</si>
  <si>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</si>
  <si>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</si>
  <si>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</si>
  <si>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</si>
  <si>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</si>
  <si>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</si>
  <si>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</si>
  <si>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</si>
  <si>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</si>
  <si>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</si>
  <si>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</si>
  <si>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</si>
  <si>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</si>
  <si>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</si>
  <si>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</si>
  <si>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</si>
  <si>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</si>
  <si>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</si>
  <si>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</si>
  <si>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</si>
  <si>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</si>
  <si>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</si>
  <si>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</si>
  <si>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</si>
  <si>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</si>
  <si>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</si>
  <si>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</si>
  <si>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</si>
  <si>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</si>
  <si>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</si>
  <si>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</si>
  <si>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</si>
  <si>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</si>
  <si>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</si>
  <si>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</si>
  <si>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</si>
  <si>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</si>
  <si>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</si>
  <si>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</si>
  <si>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</si>
  <si>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</si>
  <si>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</si>
  <si>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</si>
  <si>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</si>
  <si>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</si>
  <si>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</si>
  <si>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</si>
  <si>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</si>
  <si>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</si>
  <si>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</si>
  <si>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</si>
  <si>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</si>
  <si>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</si>
  <si>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</si>
  <si>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</si>
  <si>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</si>
  <si>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</si>
  <si>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</si>
  <si>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</si>
  <si>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</si>
  <si>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</si>
  <si>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</si>
  <si>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</si>
  <si>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</si>
  <si>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</si>
  <si>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</si>
  <si>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</si>
  <si>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</si>
  <si>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</si>
  <si>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</si>
  <si>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</si>
  <si>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</si>
  <si>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</si>
  <si>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</si>
  <si>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</si>
  <si>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</si>
  <si>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</si>
  <si>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</si>
  <si>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</si>
  <si>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</si>
  <si>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</si>
  <si>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</si>
  <si>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</si>
  <si>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</si>
  <si>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</si>
  <si>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</si>
  <si>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</si>
  <si>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</si>
  <si>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</si>
  <si>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</si>
  <si>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</si>
  <si>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</si>
  <si>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</si>
  <si>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</si>
  <si>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</si>
  <si>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</si>
  <si>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</si>
  <si>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</si>
  <si>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</si>
  <si>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</si>
  <si>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</si>
  <si>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</si>
  <si>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</si>
  <si>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</si>
  <si>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</si>
  <si>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</si>
  <si>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</si>
  <si>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</si>
  <si>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</si>
  <si>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</si>
  <si>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</si>
  <si>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</si>
  <si>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</si>
  <si>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</si>
  <si>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</si>
  <si>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</si>
  <si>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</si>
  <si>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</si>
  <si>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</si>
  <si>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</si>
  <si>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</si>
  <si>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</si>
  <si>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</si>
  <si>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</si>
  <si>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</si>
  <si>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</si>
  <si>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</si>
  <si>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</si>
  <si>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</si>
  <si>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</si>
  <si>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</si>
  <si>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</si>
  <si>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</si>
  <si>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</si>
  <si>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</si>
  <si>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</si>
  <si>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</si>
  <si>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</si>
  <si>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</si>
  <si>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</si>
  <si>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</si>
  <si>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</si>
  <si>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</si>
  <si>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</si>
  <si>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</si>
  <si>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</si>
  <si>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</si>
  <si>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</si>
  <si>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</si>
  <si>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</si>
  <si>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</si>
  <si>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</si>
  <si>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</si>
  <si>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</si>
  <si>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</si>
  <si>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</si>
  <si>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</si>
  <si>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</si>
  <si>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</si>
  <si>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</si>
  <si>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</si>
  <si>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</si>
  <si>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</si>
  <si>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</si>
  <si>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</si>
  <si>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</si>
  <si>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</si>
  <si>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</si>
  <si>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</si>
  <si>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</si>
  <si>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</si>
  <si>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</si>
  <si>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</si>
  <si>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</si>
  <si>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</si>
  <si>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</si>
  <si>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</si>
  <si>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</si>
  <si>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</si>
  <si>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</si>
  <si>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</si>
  <si>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</si>
  <si>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</si>
  <si>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</si>
  <si>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</si>
  <si>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</si>
  <si>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</si>
  <si>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</si>
  <si>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</si>
  <si>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</si>
  <si>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</si>
  <si>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</si>
  <si>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</si>
  <si>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</si>
  <si>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</si>
  <si>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</si>
  <si>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</si>
  <si>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</si>
  <si>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</si>
  <si>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</si>
  <si>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</si>
  <si>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</si>
  <si>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</si>
  <si>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</si>
  <si>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</si>
  <si>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</si>
  <si>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</si>
  <si>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</si>
  <si>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</si>
  <si>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</si>
  <si>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</si>
  <si>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</si>
  <si>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</si>
  <si>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</si>
  <si>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</si>
  <si>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</si>
  <si>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</si>
  <si>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</si>
  <si>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</si>
  <si>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</si>
  <si>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</si>
  <si>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</si>
  <si>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</si>
  <si>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</si>
  <si>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</si>
  <si>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</si>
  <si>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</si>
  <si>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</si>
  <si>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</si>
  <si>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</si>
  <si>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</si>
  <si>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</si>
  <si>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</si>
  <si>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</si>
  <si>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</si>
  <si>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</si>
  <si>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</si>
  <si>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</si>
  <si>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</si>
  <si>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</si>
  <si>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</si>
  <si>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</si>
  <si>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</si>
  <si>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</si>
  <si>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</si>
  <si>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</si>
  <si>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</si>
  <si>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</si>
  <si>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</si>
  <si>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</si>
  <si>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</si>
  <si>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</si>
  <si>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</si>
  <si>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</si>
  <si>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</si>
  <si>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</si>
  <si>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</si>
  <si>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</si>
  <si>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</si>
  <si>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</si>
  <si>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</si>
  <si>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</si>
  <si>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</si>
  <si>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</si>
  <si>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</si>
  <si>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</si>
  <si>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</si>
  <si>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</si>
  <si>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</si>
  <si>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</si>
  <si>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</si>
  <si>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</si>
  <si>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</si>
  <si>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</si>
  <si>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</si>
  <si>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</si>
  <si>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</si>
  <si>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</si>
  <si>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</si>
  <si>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</si>
  <si>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</si>
  <si>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</si>
  <si>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</si>
  <si>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</si>
  <si>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</si>
  <si>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</si>
  <si>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</si>
  <si>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</si>
  <si>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</si>
  <si>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</si>
  <si>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</si>
  <si>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</si>
  <si>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</si>
  <si>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</si>
  <si>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</si>
  <si>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</si>
  <si>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</si>
  <si>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</si>
  <si>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</si>
  <si>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</si>
  <si>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</si>
  <si>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</si>
  <si>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</si>
  <si>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</si>
  <si>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</si>
  <si>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</si>
  <si>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</si>
  <si>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</si>
  <si>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</si>
  <si>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</si>
  <si>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</si>
  <si>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</si>
  <si>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</si>
  <si>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</si>
  <si>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</si>
  <si>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</si>
  <si>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</si>
  <si>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</si>
  <si>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</si>
  <si>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</si>
  <si>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</si>
  <si>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</si>
  <si>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</si>
  <si>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</si>
  <si>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</si>
  <si>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</si>
  <si>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</si>
  <si>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</si>
  <si>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</si>
  <si>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</si>
  <si>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</si>
  <si>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</si>
  <si>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</si>
  <si>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</si>
  <si>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</si>
  <si>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</si>
  <si>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</si>
  <si>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</si>
  <si>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</si>
  <si>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</si>
  <si>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</si>
  <si>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</si>
  <si>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</si>
  <si>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</si>
  <si>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</si>
  <si>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</si>
  <si>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</si>
  <si>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</si>
  <si>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</si>
  <si>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</si>
  <si>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</si>
  <si>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</si>
  <si>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</si>
  <si>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</si>
  <si>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</si>
  <si>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</si>
  <si>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</si>
  <si>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</si>
  <si>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</si>
  <si>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</si>
  <si>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</si>
  <si>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</si>
  <si>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</si>
  <si>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</si>
  <si>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</si>
  <si>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</si>
  <si>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</si>
  <si>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</si>
  <si>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</si>
  <si>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</si>
  <si>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</si>
  <si>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</si>
  <si>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</si>
  <si>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</si>
  <si>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</si>
  <si>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</si>
  <si>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</si>
  <si>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</si>
  <si>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</si>
  <si>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</si>
  <si>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</si>
  <si>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</si>
  <si>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</si>
  <si>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</si>
  <si>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</si>
  <si>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</si>
  <si>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</si>
  <si>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</si>
  <si>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</si>
  <si>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</si>
  <si>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</si>
  <si>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</si>
  <si>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</si>
  <si>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</si>
  <si>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</si>
  <si>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</si>
  <si>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</si>
  <si>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</si>
  <si>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</si>
  <si>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</si>
  <si>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</si>
  <si>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</si>
  <si>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</si>
  <si>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</si>
  <si>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</si>
  <si>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</si>
  <si>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</si>
  <si>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</si>
  <si>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</si>
  <si>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</si>
  <si>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</si>
  <si>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</si>
  <si>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</si>
  <si>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</si>
  <si>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</si>
  <si>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</si>
  <si>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</si>
  <si>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</si>
  <si>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</si>
  <si>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</si>
  <si>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</si>
  <si>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</si>
  <si>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</si>
  <si>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</si>
  <si>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</si>
  <si>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</si>
  <si>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</si>
  <si>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</si>
  <si>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</si>
  <si>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</si>
  <si>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</si>
  <si>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</si>
  <si>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</si>
  <si>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</si>
  <si>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</si>
  <si>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</si>
  <si>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</si>
  <si>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</si>
  <si>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</si>
  <si>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</si>
  <si>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</si>
  <si>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</si>
  <si>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</si>
  <si>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</si>
  <si>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</si>
  <si>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</si>
  <si>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</si>
  <si>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</si>
  <si>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</si>
  <si>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</si>
  <si>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</si>
  <si>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</si>
  <si>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</si>
  <si>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</si>
  <si>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</si>
  <si>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</si>
  <si>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</si>
  <si>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</si>
  <si>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</si>
  <si>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</si>
  <si>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</si>
  <si>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</si>
  <si>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</si>
  <si>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</si>
  <si>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</si>
  <si>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</si>
  <si>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</si>
  <si>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</si>
  <si>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</si>
  <si>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</si>
  <si>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</si>
  <si>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</si>
  <si>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</si>
  <si>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</si>
  <si>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</si>
  <si>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</si>
  <si>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</si>
  <si>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</si>
  <si>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</si>
  <si>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</si>
  <si>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</si>
  <si>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</si>
  <si>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</si>
  <si>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</si>
  <si>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</si>
  <si>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</si>
  <si>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</si>
  <si>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</si>
  <si>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</si>
  <si>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</si>
  <si>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</si>
  <si>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</si>
  <si>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</si>
  <si>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</si>
  <si>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</si>
  <si>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</si>
  <si>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</si>
  <si>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</si>
  <si>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</si>
  <si>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</si>
  <si>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</si>
  <si>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</si>
  <si>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</si>
  <si>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</si>
  <si>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</si>
  <si>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</si>
  <si>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</si>
  <si>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</si>
  <si>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</si>
  <si>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</si>
  <si>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</si>
  <si>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</si>
  <si>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</si>
  <si>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</si>
  <si>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</si>
  <si>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</si>
  <si>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</si>
  <si>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</si>
  <si>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</si>
  <si>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</si>
  <si>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</si>
  <si>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</si>
  <si>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</si>
  <si>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</si>
  <si>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</si>
  <si>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</si>
  <si>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</si>
  <si>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</si>
  <si>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</si>
  <si>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</si>
  <si>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</si>
  <si>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</si>
  <si>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</si>
  <si>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</si>
  <si>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</si>
  <si>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</si>
  <si>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</si>
  <si>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</si>
  <si>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</si>
  <si>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</si>
  <si>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</si>
  <si>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</si>
  <si>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</si>
  <si>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</si>
  <si>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</si>
  <si>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</si>
  <si>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</si>
  <si>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</si>
  <si>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</si>
  <si>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</si>
  <si>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</si>
  <si>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</si>
  <si>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</si>
  <si>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</si>
  <si>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</si>
  <si>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</si>
  <si>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</si>
  <si>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</si>
  <si>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</si>
  <si>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</si>
  <si>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</si>
  <si>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</si>
  <si>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</si>
  <si>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</si>
  <si>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</si>
  <si>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</si>
  <si>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</si>
  <si>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</si>
  <si>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</si>
  <si>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</si>
  <si>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</si>
  <si>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</si>
  <si>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</si>
  <si>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</si>
  <si>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</si>
  <si>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</si>
  <si>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</si>
  <si>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</si>
  <si>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</si>
  <si>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</si>
  <si>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</si>
  <si>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</si>
  <si>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</si>
  <si>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</si>
  <si>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</si>
  <si>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</si>
  <si>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</si>
  <si>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</si>
  <si>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</si>
  <si>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</si>
  <si>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</si>
  <si>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</si>
  <si>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</si>
  <si>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</si>
  <si>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</si>
  <si>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</si>
  <si>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</si>
  <si>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</si>
  <si>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</si>
  <si>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</si>
  <si>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</si>
  <si>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</si>
  <si>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</si>
  <si>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</si>
  <si>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</si>
  <si>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</si>
  <si>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</si>
  <si>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</si>
  <si>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</si>
  <si>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</si>
  <si>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</si>
  <si>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</si>
  <si>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</si>
  <si>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</si>
  <si>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</si>
  <si>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</si>
  <si>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</si>
  <si>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</si>
  <si>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</si>
  <si>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</si>
  <si>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</si>
  <si>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</si>
  <si>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</si>
  <si>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</si>
  <si>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</si>
  <si>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</si>
  <si>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</si>
  <si>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</si>
  <si>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</si>
  <si>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</si>
  <si>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</si>
  <si>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</si>
  <si>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</si>
  <si>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</si>
  <si>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</si>
  <si>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</si>
  <si>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</si>
  <si>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</si>
  <si>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</si>
  <si>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</si>
  <si>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</si>
  <si>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</si>
  <si>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</si>
  <si>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</si>
  <si>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</si>
  <si>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</si>
  <si>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</si>
  <si>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</si>
  <si>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</si>
  <si>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</si>
  <si>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</si>
  <si>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</si>
  <si>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</si>
  <si>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</si>
  <si>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</si>
  <si>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</si>
  <si>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</si>
  <si>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</si>
  <si>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</si>
  <si>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</si>
  <si>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</si>
  <si>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</si>
  <si>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</si>
  <si>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</si>
  <si>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</si>
  <si>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</si>
  <si>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</si>
  <si>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</si>
  <si>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</si>
  <si>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</si>
  <si>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</si>
  <si>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</si>
  <si>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</si>
  <si>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</si>
  <si>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</si>
  <si>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</si>
  <si>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</si>
  <si>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</si>
  <si>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</si>
  <si>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</si>
  <si>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</si>
  <si>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</si>
  <si>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</si>
  <si>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</si>
  <si>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</si>
  <si>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</si>
  <si>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</si>
  <si>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</si>
  <si>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</si>
  <si>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</si>
  <si>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</si>
  <si>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</si>
  <si>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</si>
  <si>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</si>
  <si>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</si>
  <si>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</si>
  <si>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</si>
  <si>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</si>
  <si>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</si>
  <si>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</si>
  <si>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</si>
  <si>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</si>
  <si>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</si>
  <si>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</si>
  <si>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</si>
  <si>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</si>
  <si>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</si>
  <si>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</si>
  <si>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</si>
  <si>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</si>
  <si>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</si>
  <si>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</si>
  <si>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</si>
  <si>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</si>
  <si>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</si>
  <si>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</si>
  <si>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</si>
  <si>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</si>
  <si>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</si>
  <si>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</si>
  <si>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</si>
  <si>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</si>
  <si>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</si>
  <si>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</si>
  <si>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</si>
  <si>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</si>
  <si>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</si>
  <si>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</si>
  <si>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</si>
  <si>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</si>
  <si>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</si>
  <si>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</si>
  <si>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</si>
  <si>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</si>
  <si>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</si>
  <si>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</si>
  <si>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</si>
  <si>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</si>
  <si>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</si>
  <si>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</si>
  <si>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</si>
  <si>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</si>
  <si>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</si>
  <si>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</si>
  <si>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</si>
  <si>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</si>
  <si>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</si>
  <si>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</si>
  <si>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</si>
  <si>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</si>
  <si>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</si>
  <si>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</si>
  <si>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</si>
  <si>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</si>
  <si>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</si>
  <si>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</si>
  <si>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</si>
  <si>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</si>
  <si>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</si>
  <si>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</si>
  <si>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</si>
  <si>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</si>
  <si>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</si>
  <si>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</si>
  <si>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</si>
  <si>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</si>
  <si>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</si>
  <si>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</si>
  <si>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</si>
  <si>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</si>
  <si>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</si>
  <si>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</si>
  <si>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</si>
  <si>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</si>
  <si>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</si>
  <si>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</si>
  <si>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</si>
  <si>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</si>
  <si>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</si>
  <si>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</si>
  <si>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</si>
  <si>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</si>
  <si>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</si>
  <si>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</si>
  <si>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</si>
  <si>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</si>
  <si>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</si>
  <si>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</si>
  <si>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</si>
  <si>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</si>
  <si>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</si>
  <si>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</si>
  <si>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</si>
  <si>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</si>
  <si>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</si>
  <si>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</si>
  <si>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</si>
  <si>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</si>
  <si>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</si>
  <si>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</si>
  <si>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</si>
  <si>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</si>
  <si>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</si>
  <si>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</si>
  <si>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</si>
  <si>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</si>
  <si>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</si>
  <si>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</si>
  <si>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</si>
  <si>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</si>
  <si>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</si>
  <si>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</si>
  <si>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</si>
  <si>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</si>
  <si>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</si>
  <si>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</si>
  <si>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</si>
  <si>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</si>
  <si>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</si>
  <si>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</si>
  <si>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</si>
  <si>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</si>
  <si>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</si>
  <si>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</si>
  <si>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</si>
  <si>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</si>
  <si>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</si>
  <si>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</si>
  <si>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</si>
  <si>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</si>
  <si>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</si>
  <si>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</si>
  <si>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</si>
  <si>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</si>
  <si>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</si>
  <si>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</si>
  <si>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</si>
  <si>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</si>
  <si>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</si>
  <si>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</si>
  <si>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</si>
  <si>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</si>
  <si>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</si>
  <si>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</si>
  <si>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</si>
  <si>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</si>
  <si>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</si>
  <si>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</si>
  <si>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</si>
  <si>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</si>
  <si>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</si>
  <si>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</si>
  <si>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</si>
  <si>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</si>
  <si>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</si>
  <si>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</si>
  <si>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</si>
  <si>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</si>
  <si>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</si>
  <si>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</si>
  <si>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</si>
  <si>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</si>
  <si>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</si>
  <si>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</si>
  <si>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</si>
  <si>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</si>
  <si>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</si>
  <si>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</si>
  <si>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</si>
  <si>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</si>
  <si>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</si>
  <si>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</si>
  <si>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</si>
  <si>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</si>
  <si>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</si>
  <si>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</si>
  <si>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</si>
  <si>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</si>
  <si>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</si>
  <si>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</si>
  <si>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</si>
  <si>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</si>
  <si>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</si>
  <si>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</si>
  <si>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</si>
  <si>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</si>
  <si>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</si>
  <si>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</si>
  <si>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</si>
  <si>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</si>
  <si>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</si>
  <si>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</si>
  <si>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</si>
  <si>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</si>
  <si>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</si>
  <si>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</si>
  <si>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</si>
  <si>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</si>
  <si>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</si>
  <si>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</si>
  <si>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</si>
  <si>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</si>
  <si>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</si>
  <si>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</si>
  <si>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</si>
  <si>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</si>
  <si>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</si>
  <si>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</si>
  <si>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</si>
  <si>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</si>
  <si>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</si>
  <si>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</si>
  <si>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</si>
  <si>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</si>
  <si>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</si>
  <si>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</si>
  <si>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</si>
  <si>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</si>
  <si>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</si>
  <si>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</si>
  <si>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</si>
  <si>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</si>
  <si>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</si>
  <si>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</si>
  <si>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</si>
  <si>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</si>
  <si>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</si>
  <si>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</si>
  <si>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</si>
  <si>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</si>
  <si>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</si>
  <si>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</si>
  <si>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</si>
  <si>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</si>
  <si>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</si>
  <si>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</si>
  <si>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</si>
  <si>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</si>
  <si>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</si>
  <si>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</si>
  <si>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</si>
  <si>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</si>
  <si>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</si>
  <si>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</si>
  <si>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</si>
  <si>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</si>
  <si>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</si>
  <si>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</si>
  <si>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</si>
  <si>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</si>
  <si>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</si>
  <si>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</si>
  <si>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</si>
  <si>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</si>
  <si>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</si>
  <si>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</si>
  <si>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</si>
  <si>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</si>
  <si>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</si>
  <si>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</si>
  <si>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</si>
  <si>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</si>
  <si>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</si>
  <si>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</si>
  <si>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</si>
  <si>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</si>
  <si>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</si>
  <si>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</si>
  <si>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</si>
  <si>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</si>
  <si>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</si>
  <si>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</si>
  <si>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</si>
  <si>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</si>
  <si>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</si>
  <si>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</si>
  <si>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</si>
  <si>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</si>
  <si>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</si>
  <si>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</si>
  <si>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</si>
  <si>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</si>
  <si>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</si>
  <si>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</si>
  <si>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</si>
  <si>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</si>
  <si>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</si>
  <si>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</si>
  <si>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</si>
  <si>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</si>
  <si>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</si>
  <si>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</si>
  <si>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</si>
  <si>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</si>
  <si>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</si>
  <si>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</si>
  <si>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</si>
  <si>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</si>
  <si>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</si>
  <si>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</si>
  <si>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</si>
  <si>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</si>
  <si>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</si>
  <si>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</si>
  <si>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</si>
  <si>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</si>
  <si>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</si>
  <si>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</si>
  <si>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</si>
  <si>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</si>
  <si>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</si>
  <si>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</si>
  <si>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</si>
  <si>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</si>
  <si>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</si>
  <si>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</si>
  <si>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</si>
  <si>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</si>
  <si>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</si>
  <si>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</si>
  <si>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</si>
  <si>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</si>
  <si>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</si>
  <si>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</si>
  <si>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</si>
  <si>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</si>
  <si>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</si>
  <si>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</si>
  <si>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</si>
  <si>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</si>
  <si>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</si>
  <si>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</si>
  <si>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</si>
  <si>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</si>
  <si>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</si>
  <si>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</si>
  <si>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</si>
  <si>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</si>
  <si>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</si>
  <si>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</si>
  <si>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</si>
  <si>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</si>
  <si>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</si>
  <si>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</si>
  <si>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</si>
  <si>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</si>
  <si>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</si>
  <si>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</si>
  <si>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</si>
  <si>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</si>
  <si>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</si>
  <si>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</si>
  <si>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</si>
  <si>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</si>
  <si>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</si>
  <si>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</si>
  <si>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</si>
  <si>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</si>
  <si>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</si>
  <si>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</si>
  <si>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</si>
  <si>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</si>
  <si>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</si>
  <si>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</si>
  <si>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</si>
  <si>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</si>
  <si>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</si>
  <si>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</si>
  <si>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</si>
  <si>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</si>
  <si>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</si>
  <si>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</si>
  <si>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</si>
  <si>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</si>
  <si>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</si>
  <si>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</si>
  <si>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</si>
  <si>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</si>
  <si>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</si>
  <si>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</si>
  <si>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</si>
  <si>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</si>
  <si>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</si>
  <si>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</si>
  <si>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</si>
  <si>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</si>
  <si>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</si>
  <si>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</si>
  <si>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</si>
  <si>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</si>
  <si>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</si>
  <si>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</si>
  <si>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</si>
  <si>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</si>
  <si>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</si>
  <si>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</si>
  <si>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</si>
  <si>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</si>
  <si>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</si>
  <si>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</si>
  <si>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</si>
  <si>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</si>
  <si>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</si>
  <si>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</si>
  <si>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</si>
  <si>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</si>
  <si>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</si>
  <si>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</si>
  <si>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</si>
  <si>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</si>
  <si>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</si>
  <si>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</si>
  <si>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</si>
  <si>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</si>
  <si>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</si>
  <si>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</si>
  <si>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</si>
  <si>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</si>
  <si>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</si>
  <si>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</si>
  <si>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</si>
  <si>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</si>
  <si>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</si>
  <si>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</si>
  <si>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</si>
  <si>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</si>
  <si>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</si>
  <si>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</si>
  <si>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</si>
  <si>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</si>
  <si>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</si>
  <si>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</si>
  <si>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</si>
  <si>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</si>
  <si>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</si>
  <si>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</si>
  <si>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</si>
  <si>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</si>
  <si>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</si>
  <si>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</si>
  <si>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</si>
  <si>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</si>
  <si>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</si>
  <si>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</si>
  <si>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</si>
  <si>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</si>
  <si>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</si>
  <si>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</si>
  <si>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</si>
  <si>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</si>
  <si>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</si>
  <si>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</si>
  <si>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</si>
  <si>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</si>
  <si>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</si>
  <si>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</si>
  <si>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</si>
  <si>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</si>
  <si>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</si>
  <si>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</si>
  <si>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</si>
  <si>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</si>
  <si>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</si>
  <si>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</si>
  <si>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</si>
  <si>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</si>
  <si>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</si>
  <si>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</si>
  <si>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</si>
  <si>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</si>
  <si>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</si>
  <si>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</si>
  <si>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</si>
  <si>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</si>
  <si>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</si>
  <si>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</si>
  <si>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</si>
  <si>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</si>
  <si>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</si>
  <si>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</si>
  <si>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</si>
  <si>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</si>
  <si>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</si>
  <si>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</si>
  <si>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</si>
  <si>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</si>
  <si>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</si>
  <si>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</si>
  <si>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</si>
  <si>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</si>
  <si>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</si>
  <si>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</si>
  <si>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</si>
  <si>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</si>
  <si>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</si>
  <si>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</si>
  <si>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</si>
  <si>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</si>
  <si>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</si>
  <si>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</si>
  <si>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</si>
  <si>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</si>
  <si>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</si>
  <si>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</si>
  <si>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</si>
  <si>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</si>
  <si>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</si>
  <si>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</si>
  <si>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</si>
  <si>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</si>
  <si>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</si>
  <si>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</si>
  <si>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</si>
  <si>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</si>
  <si>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</si>
  <si>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</si>
  <si>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</si>
  <si>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</si>
  <si>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</si>
  <si>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</si>
  <si>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</si>
  <si>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</si>
  <si>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</si>
  <si>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</si>
  <si>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</si>
  <si>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</si>
  <si>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</si>
  <si>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</si>
  <si>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</si>
  <si>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</si>
  <si>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</si>
  <si>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</si>
  <si>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</si>
  <si>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</si>
  <si>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</si>
  <si>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</si>
  <si>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</si>
  <si>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</si>
  <si>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</si>
  <si>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</si>
  <si>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</si>
  <si>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</si>
  <si>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</si>
  <si>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</si>
  <si>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</si>
  <si>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</si>
  <si>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</si>
  <si>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</si>
  <si>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</si>
  <si>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</si>
  <si>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</si>
  <si>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</si>
  <si>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</si>
  <si>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</si>
  <si>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</si>
  <si>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</si>
  <si>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</si>
  <si>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</si>
  <si>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</si>
  <si>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</si>
  <si>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</si>
  <si>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</si>
  <si>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</si>
  <si>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</si>
  <si>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</si>
  <si>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</si>
  <si>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</si>
  <si>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</si>
  <si>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</si>
  <si>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</si>
  <si>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</si>
  <si>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</si>
  <si>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</si>
  <si>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</si>
  <si>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</si>
  <si>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</si>
  <si>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</si>
  <si>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</si>
  <si>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</si>
  <si>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</si>
  <si>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</si>
  <si>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</si>
  <si>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</si>
  <si>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</si>
  <si>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</si>
  <si>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</si>
  <si>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</si>
  <si>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</si>
  <si>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</si>
  <si>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</si>
  <si>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</si>
  <si>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</si>
  <si>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</si>
  <si>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</si>
  <si>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</si>
  <si>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</si>
  <si>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</si>
  <si>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</si>
  <si>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</si>
  <si>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</si>
  <si>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</si>
  <si>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</si>
  <si>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</si>
  <si>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</si>
  <si>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</si>
  <si>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</si>
  <si>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</si>
  <si>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</si>
  <si>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</si>
  <si>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</si>
  <si>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</si>
  <si>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</si>
  <si>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</si>
  <si>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</si>
  <si>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</si>
  <si>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</si>
  <si>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</si>
  <si>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</si>
  <si>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</si>
  <si>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</si>
  <si>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</si>
  <si>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</si>
  <si>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</si>
  <si>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</si>
  <si>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</si>
  <si>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</si>
  <si>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</si>
  <si>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</si>
  <si>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</si>
  <si>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</si>
  <si>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</si>
  <si>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</si>
  <si>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</si>
  <si>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</si>
  <si>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</si>
  <si>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</si>
  <si>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</si>
  <si>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</si>
  <si>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</si>
  <si>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</si>
  <si>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</si>
  <si>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</si>
  <si>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</si>
  <si>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</si>
  <si>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</si>
  <si>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</si>
  <si>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</si>
  <si>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</si>
  <si>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</si>
  <si>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</si>
  <si>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</si>
  <si>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</si>
  <si>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</si>
  <si>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</si>
  <si>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</si>
  <si>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</si>
  <si>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</si>
  <si>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</si>
  <si>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</si>
  <si>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</si>
  <si>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</si>
  <si>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</si>
  <si>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</si>
  <si>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</si>
  <si>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</si>
  <si>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</si>
  <si>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</si>
  <si>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</si>
  <si>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</si>
  <si>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</si>
  <si>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</si>
  <si>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</si>
  <si>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</si>
  <si>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</si>
  <si>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</si>
  <si>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</si>
  <si>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</si>
  <si>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</si>
  <si>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</si>
  <si>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</si>
  <si>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</si>
  <si>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</si>
  <si>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</si>
  <si>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</si>
  <si>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</si>
  <si>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</si>
  <si>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</si>
  <si>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</si>
  <si>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</si>
  <si>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</si>
  <si>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</si>
  <si>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</si>
  <si>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</si>
  <si>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</si>
  <si>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</si>
  <si>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</si>
  <si>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</si>
  <si>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</si>
  <si>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</si>
  <si>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</si>
  <si>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</si>
  <si>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</si>
  <si>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</si>
  <si>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</si>
  <si>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</si>
  <si>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</si>
  <si>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</si>
  <si>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</si>
  <si>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</si>
  <si>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</si>
  <si>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</si>
  <si>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</si>
  <si>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</si>
  <si>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</si>
  <si>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</si>
  <si>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</si>
  <si>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</si>
  <si>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</si>
  <si>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</si>
  <si>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</si>
  <si>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</si>
  <si>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</si>
  <si>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</si>
  <si>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</si>
  <si>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</si>
  <si>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</si>
  <si>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</si>
  <si>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</si>
  <si>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</si>
  <si>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</si>
  <si>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</si>
  <si>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</si>
  <si>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</si>
  <si>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</si>
  <si>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</si>
  <si>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</si>
  <si>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</si>
  <si>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</si>
  <si>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</si>
  <si>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</si>
  <si>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</si>
  <si>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</si>
  <si>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</si>
  <si>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</si>
  <si>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</si>
  <si>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</si>
  <si>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</si>
  <si>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</si>
  <si>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</si>
  <si>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</si>
  <si>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</si>
  <si>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</si>
  <si>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</si>
  <si>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</si>
  <si>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</si>
  <si>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</si>
  <si>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</si>
  <si>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</si>
  <si>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</si>
  <si>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</si>
  <si>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</si>
  <si>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</si>
  <si>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</si>
  <si>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</si>
  <si>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</si>
  <si>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</si>
  <si>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</si>
  <si>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</si>
  <si>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</si>
  <si>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</si>
  <si>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</si>
  <si>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</si>
  <si>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</si>
  <si>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</si>
  <si>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</si>
  <si>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</si>
  <si>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</si>
  <si>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</si>
  <si>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</si>
  <si>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</si>
  <si>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</si>
  <si>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</si>
  <si>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</si>
  <si>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</si>
  <si>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</si>
  <si>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</si>
  <si>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</si>
  <si>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</si>
  <si>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</si>
  <si>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</si>
  <si>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</si>
  <si>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</si>
  <si>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</si>
  <si>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</si>
  <si>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</si>
  <si>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</si>
  <si>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</si>
  <si>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</si>
  <si>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</si>
  <si>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</si>
  <si>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</si>
  <si>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</si>
  <si>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</si>
  <si>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</si>
  <si>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</si>
  <si>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</si>
  <si>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</si>
  <si>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</si>
  <si>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</si>
  <si>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</si>
  <si>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</si>
  <si>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</si>
  <si>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</si>
  <si>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</si>
  <si>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</si>
  <si>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</si>
  <si>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</si>
  <si>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</si>
  <si>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</si>
  <si>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</si>
  <si>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</si>
  <si>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</si>
  <si>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</si>
  <si>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</si>
  <si>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</si>
  <si>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</si>
  <si>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</si>
  <si>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</si>
  <si>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</si>
  <si>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</si>
  <si>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</si>
  <si>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</si>
  <si>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</si>
  <si>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</si>
  <si>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</si>
  <si>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</si>
  <si>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</si>
  <si>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</si>
  <si>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</si>
  <si>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</si>
  <si>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</si>
  <si>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</si>
  <si>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</si>
  <si>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</si>
  <si>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</si>
  <si>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</si>
  <si>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</si>
  <si>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</si>
  <si>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</si>
  <si>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</si>
  <si>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</si>
  <si>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</si>
  <si>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</si>
  <si>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</si>
  <si>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</si>
  <si>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</si>
  <si>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</si>
  <si>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</si>
  <si>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</si>
  <si>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</si>
  <si>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</si>
  <si>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</si>
  <si>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</si>
  <si>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</si>
  <si>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</si>
  <si>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</si>
  <si>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</si>
  <si>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</si>
  <si>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</si>
  <si>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</si>
  <si>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</si>
  <si>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</si>
  <si>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</si>
  <si>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</si>
  <si>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</si>
  <si>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</si>
  <si>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</si>
  <si>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</si>
  <si>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</si>
  <si>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</si>
  <si>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</si>
  <si>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</si>
  <si>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</si>
  <si>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</si>
  <si>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</si>
  <si>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</si>
  <si>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</si>
  <si>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</si>
  <si>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</si>
  <si>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</si>
  <si>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</si>
  <si>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</si>
  <si>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</si>
  <si>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</si>
  <si>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</si>
  <si>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</si>
  <si>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</si>
  <si>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</si>
  <si>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</si>
  <si>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</si>
  <si>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</si>
  <si>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</si>
  <si>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</si>
  <si>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</si>
  <si>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</si>
  <si>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</si>
  <si>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</si>
  <si>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</si>
  <si>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</si>
  <si>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</si>
  <si>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</si>
  <si>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</si>
  <si>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</si>
  <si>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</si>
  <si>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</si>
  <si>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</si>
  <si>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</si>
  <si>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</si>
  <si>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</si>
  <si>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</si>
  <si>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</si>
  <si>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</si>
  <si>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</si>
  <si>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</si>
  <si>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</si>
  <si>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</si>
  <si>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</si>
  <si>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</si>
  <si>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</si>
  <si>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</si>
  <si>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</si>
  <si>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</si>
  <si>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</si>
  <si>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</si>
  <si>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</si>
  <si>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</si>
  <si>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</si>
  <si>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</si>
  <si>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</si>
  <si>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</si>
  <si>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</si>
  <si>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</si>
  <si>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</si>
  <si>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</si>
  <si>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</si>
  <si>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</si>
  <si>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</si>
  <si>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</si>
  <si>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</si>
  <si>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</si>
  <si>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</si>
  <si>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</si>
  <si>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</si>
  <si>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</si>
  <si>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</si>
  <si>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</si>
  <si>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</si>
  <si>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</si>
  <si>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</si>
  <si>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</si>
  <si>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</si>
  <si>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</si>
  <si>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</si>
  <si>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</si>
  <si>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</si>
  <si>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</si>
  <si>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</si>
  <si>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</si>
  <si>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</si>
  <si>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</si>
  <si>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</si>
  <si>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</si>
  <si>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</si>
  <si>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</si>
  <si>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</si>
  <si>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</si>
  <si>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</si>
  <si>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</si>
  <si>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</si>
  <si>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</si>
  <si>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</si>
  <si>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</si>
  <si>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</si>
  <si>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</si>
  <si>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</si>
  <si>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</si>
  <si>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</si>
  <si>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</si>
  <si>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</si>
  <si>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</si>
  <si>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</si>
  <si>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</si>
  <si>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</si>
  <si>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</si>
  <si>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</si>
  <si>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</si>
  <si>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</si>
  <si>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</si>
  <si>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</si>
  <si>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</si>
  <si>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</si>
  <si>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</si>
  <si>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</si>
  <si>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</si>
  <si>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</si>
  <si>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</si>
  <si>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</si>
  <si>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</si>
  <si>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</si>
  <si>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</si>
  <si>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</si>
  <si>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</si>
  <si>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</si>
  <si>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</si>
  <si>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</si>
  <si>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</si>
  <si>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</si>
  <si>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</si>
  <si>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</si>
  <si>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</si>
  <si>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</si>
  <si>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</si>
  <si>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</si>
  <si>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</si>
  <si>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</si>
  <si>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</si>
  <si>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</si>
  <si>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</si>
  <si>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</si>
  <si>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</si>
  <si>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</si>
  <si>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</si>
  <si>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</si>
  <si>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</si>
  <si>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</si>
  <si>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</si>
  <si>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</si>
  <si>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</si>
  <si>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</si>
  <si>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</si>
  <si>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</si>
  <si>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</si>
  <si>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</si>
  <si>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</si>
  <si>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</si>
  <si>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</si>
  <si>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</si>
  <si>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</si>
  <si>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</si>
  <si>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</si>
  <si>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</si>
  <si>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</si>
  <si>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</si>
  <si>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</si>
  <si>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</si>
  <si>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</si>
  <si>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</si>
  <si>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</si>
  <si>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</si>
  <si>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</si>
  <si>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</si>
  <si>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</si>
  <si>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</si>
  <si>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</si>
  <si>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</si>
  <si>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</si>
  <si>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</si>
  <si>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</si>
  <si>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</si>
  <si>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</si>
  <si>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</si>
  <si>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</si>
  <si>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</si>
  <si>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</si>
  <si>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</si>
  <si>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</si>
  <si>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</si>
  <si>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</si>
  <si>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</si>
  <si>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</si>
  <si>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</si>
  <si>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</si>
  <si>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</si>
  <si>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</si>
  <si>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</si>
  <si>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</si>
  <si>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</si>
  <si>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</si>
  <si>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</si>
  <si>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</si>
  <si>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</si>
  <si>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</si>
  <si>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</si>
  <si>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</si>
  <si>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</si>
  <si>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</si>
  <si>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</si>
  <si>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</si>
  <si>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</si>
  <si>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</si>
  <si>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</si>
  <si>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</si>
  <si>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</si>
  <si>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</si>
  <si>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</si>
  <si>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</si>
  <si>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</si>
  <si>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</si>
  <si>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</si>
  <si>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</si>
  <si>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</si>
  <si>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</si>
  <si>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</si>
  <si>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</si>
  <si>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</si>
  <si>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</si>
  <si>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</si>
  <si>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</si>
  <si>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</si>
  <si>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</si>
  <si>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</si>
  <si>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</si>
  <si>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</si>
  <si>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</si>
  <si>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</si>
  <si>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</si>
  <si>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</si>
  <si>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</si>
  <si>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</si>
  <si>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</si>
  <si>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</si>
  <si>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</si>
  <si>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</si>
  <si>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</si>
  <si>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</si>
  <si>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</si>
  <si>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</si>
  <si>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</si>
  <si>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</si>
  <si>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</si>
  <si>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</si>
  <si>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</si>
  <si>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</si>
  <si>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</si>
  <si>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</si>
  <si>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</si>
  <si>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</si>
  <si>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</si>
  <si>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</si>
  <si>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</si>
  <si>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</si>
  <si>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</si>
  <si>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</si>
  <si>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</si>
  <si>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</si>
  <si>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</si>
  <si>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</si>
  <si>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</si>
  <si>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</si>
  <si>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</si>
  <si>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</si>
  <si>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</si>
  <si>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</si>
  <si>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</si>
  <si>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</si>
  <si>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</si>
  <si>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</si>
  <si>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</si>
  <si>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</si>
  <si>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</si>
  <si>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</si>
  <si>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</si>
  <si>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</si>
  <si>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</si>
  <si>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</si>
  <si>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</si>
  <si>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</si>
  <si>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</si>
  <si>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</si>
  <si>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</si>
  <si>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</si>
  <si>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</si>
  <si>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</si>
  <si>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</si>
  <si>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</si>
  <si>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</si>
  <si>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</si>
  <si>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</si>
  <si>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</si>
  <si>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</si>
  <si>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</si>
  <si>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</si>
  <si>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</si>
  <si>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</si>
  <si>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</si>
  <si>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</si>
  <si>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</si>
  <si>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</si>
  <si>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</si>
  <si>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</si>
  <si>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</si>
  <si>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</si>
  <si>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</si>
  <si>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</si>
  <si>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</si>
  <si>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</si>
  <si>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</si>
  <si>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</si>
  <si>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</si>
  <si>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</si>
  <si>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</si>
  <si>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</si>
  <si>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</si>
  <si>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</si>
  <si>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</si>
  <si>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</si>
  <si>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</si>
  <si>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</si>
  <si>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</si>
  <si>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</si>
  <si>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</si>
  <si>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</si>
  <si>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</si>
  <si>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</si>
  <si>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</si>
  <si>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</si>
  <si>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</si>
  <si>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</si>
  <si>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</si>
  <si>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</si>
  <si>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</si>
  <si>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</si>
  <si>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</si>
  <si>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</si>
  <si>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</si>
  <si>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</si>
  <si>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</si>
  <si>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</si>
  <si>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</si>
  <si>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</si>
  <si>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</si>
  <si>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</si>
  <si>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</si>
  <si>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</si>
  <si>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</si>
  <si>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</si>
  <si>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</si>
  <si>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</si>
  <si>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</si>
  <si>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</si>
  <si>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</si>
  <si>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</si>
  <si>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</si>
  <si>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</si>
  <si>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</si>
  <si>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</si>
  <si>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</si>
  <si>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</si>
  <si>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</si>
  <si>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</si>
  <si>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</si>
  <si>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</si>
  <si>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</si>
  <si>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</si>
  <si>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</si>
  <si>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</si>
  <si>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</si>
  <si>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</si>
  <si>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</si>
  <si>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</si>
  <si>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</si>
  <si>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</si>
  <si>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</si>
  <si>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</si>
  <si>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</si>
  <si>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</si>
  <si>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</si>
  <si>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</si>
  <si>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</si>
  <si>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</si>
  <si>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</si>
  <si>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</si>
  <si>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</si>
  <si>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</si>
  <si>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</si>
  <si>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</si>
  <si>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</si>
  <si>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</si>
  <si>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</si>
  <si>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</si>
  <si>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</si>
  <si>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</si>
  <si>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</si>
  <si>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</si>
  <si>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</si>
  <si>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</si>
  <si>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</si>
  <si>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</si>
  <si>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</si>
  <si>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</si>
  <si>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</si>
  <si>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</si>
  <si>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</si>
  <si>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</si>
  <si>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</si>
  <si>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</si>
  <si>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</si>
  <si>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</si>
  <si>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</si>
  <si>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</si>
  <si>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</si>
  <si>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</si>
  <si>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</si>
  <si>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</si>
  <si>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</si>
  <si>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</si>
  <si>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</si>
  <si>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</si>
  <si>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</si>
  <si>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</si>
  <si>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</si>
  <si>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</si>
  <si>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</si>
  <si>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</si>
  <si>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</si>
  <si>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</si>
  <si>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</si>
  <si>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</si>
  <si>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</si>
  <si>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</si>
  <si>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</si>
  <si>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</si>
  <si>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</si>
  <si>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</si>
  <si>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</si>
  <si>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</si>
  <si>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</si>
  <si>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</si>
  <si>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</si>
  <si>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</si>
  <si>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</si>
  <si>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</si>
  <si>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</si>
  <si>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</si>
  <si>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</si>
  <si>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</si>
  <si>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</si>
  <si>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</si>
  <si>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</si>
  <si>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</si>
  <si>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</si>
  <si>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</si>
  <si>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</si>
  <si>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</si>
  <si>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</si>
  <si>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</si>
  <si>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</si>
  <si>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</si>
  <si>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</si>
  <si>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</si>
  <si>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</si>
  <si>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</si>
  <si>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</si>
  <si>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</si>
  <si>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</si>
  <si>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</si>
  <si>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</si>
  <si>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</si>
  <si>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</si>
  <si>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</si>
  <si>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</si>
  <si>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</si>
  <si>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</si>
  <si>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</si>
  <si>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</si>
  <si>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</si>
  <si>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</si>
  <si>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</si>
  <si>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</si>
  <si>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</si>
  <si>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</si>
  <si>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</si>
  <si>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</si>
  <si>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</si>
  <si>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</si>
  <si>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</si>
  <si>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</si>
  <si>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</si>
  <si>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</si>
  <si>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</si>
  <si>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</si>
  <si>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</si>
  <si>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</si>
  <si>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</si>
  <si>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</si>
  <si>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</si>
  <si>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</si>
  <si>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</si>
  <si>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</si>
  <si>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</si>
  <si>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</si>
  <si>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</si>
  <si>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</si>
  <si>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</si>
  <si>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</si>
  <si>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</si>
  <si>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</si>
  <si>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</si>
  <si>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</si>
  <si>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</si>
  <si>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</si>
  <si>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</si>
  <si>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</si>
  <si>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</si>
  <si>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</si>
  <si>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</si>
  <si>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</si>
  <si>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</si>
  <si>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</si>
  <si>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</si>
  <si>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</si>
  <si>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</si>
  <si>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</si>
  <si>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</si>
  <si>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</si>
  <si>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</si>
  <si>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</si>
  <si>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</si>
  <si>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</si>
  <si>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</si>
  <si>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</si>
  <si>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</si>
  <si>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</si>
  <si>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</si>
  <si>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</si>
  <si>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</si>
  <si>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</si>
  <si>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</si>
  <si>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</si>
  <si>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</si>
  <si>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</si>
  <si>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</si>
  <si>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</si>
  <si>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</si>
  <si>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</si>
  <si>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</si>
  <si>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</si>
  <si>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</si>
  <si>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</si>
  <si>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</si>
  <si>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</si>
  <si>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</si>
  <si>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</si>
  <si>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</si>
  <si>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</si>
  <si>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</si>
  <si>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</si>
  <si>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</si>
  <si>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</si>
  <si>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</si>
  <si>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</si>
  <si>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</si>
  <si>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</si>
  <si>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</si>
  <si>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</si>
  <si>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</si>
  <si>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</si>
  <si>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</si>
  <si>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</si>
  <si>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</si>
  <si>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</si>
  <si>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</si>
  <si>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</si>
  <si>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</si>
  <si>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</si>
  <si>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</si>
  <si>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</si>
  <si>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</si>
  <si>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</si>
  <si>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</si>
  <si>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</si>
  <si>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</si>
  <si>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</si>
  <si>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</si>
  <si>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</si>
  <si>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</si>
  <si>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</si>
  <si>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</si>
  <si>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</si>
  <si>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</si>
  <si>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</si>
  <si>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</si>
  <si>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</si>
  <si>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</si>
  <si>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</si>
  <si>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</si>
  <si>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</si>
  <si>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</si>
  <si>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</si>
  <si>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</si>
  <si>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</si>
  <si>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</si>
  <si>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</si>
  <si>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</si>
  <si>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</si>
  <si>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</si>
  <si>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</si>
  <si>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</si>
  <si>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</si>
  <si>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</si>
  <si>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</si>
  <si>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</si>
  <si>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</si>
  <si>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</si>
  <si>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</si>
  <si>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</si>
  <si>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</si>
  <si>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</si>
  <si>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</si>
  <si>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</si>
  <si>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</si>
  <si>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</si>
  <si>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</si>
  <si>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</si>
  <si>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</si>
  <si>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</si>
  <si>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</si>
  <si>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</si>
  <si>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</si>
  <si>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</si>
  <si>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</si>
  <si>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</si>
  <si>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</si>
  <si>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</si>
  <si>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</si>
  <si>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</si>
  <si>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</si>
  <si>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</si>
  <si>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</si>
  <si>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</si>
  <si>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</si>
  <si>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</si>
  <si>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</si>
  <si>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</si>
  <si>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</si>
  <si>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</si>
  <si>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</si>
  <si>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</si>
  <si>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</si>
  <si>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</si>
  <si>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</si>
  <si>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</si>
  <si>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</si>
  <si>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</si>
  <si>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</si>
  <si>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</si>
  <si>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</si>
  <si>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</si>
  <si>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</si>
  <si>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</si>
  <si>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</si>
  <si>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</si>
  <si>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</si>
  <si>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</si>
  <si>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</si>
  <si>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</si>
  <si>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</si>
  <si>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</si>
  <si>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</si>
  <si>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</si>
  <si>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</si>
  <si>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</si>
  <si>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</si>
  <si>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</si>
  <si>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</si>
  <si>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</si>
  <si>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</si>
  <si>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</si>
  <si>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</si>
  <si>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</si>
  <si>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</si>
  <si>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</si>
  <si>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</si>
  <si>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</si>
  <si>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</si>
  <si>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</si>
  <si>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</si>
  <si>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</si>
  <si>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</si>
  <si>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</si>
  <si>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</si>
  <si>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</si>
  <si>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</si>
  <si>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</si>
  <si>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</si>
  <si>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</si>
  <si>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</si>
  <si>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</si>
  <si>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</si>
  <si>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</si>
  <si>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</si>
  <si>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</si>
  <si>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</si>
  <si>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</si>
  <si>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</si>
  <si>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</si>
  <si>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</si>
  <si>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</si>
  <si>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</si>
  <si>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</si>
  <si>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</si>
  <si>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</si>
  <si>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</si>
  <si>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</si>
  <si>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</si>
  <si>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</si>
  <si>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</si>
  <si>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</si>
  <si>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</si>
  <si>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</si>
  <si>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</si>
  <si>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</si>
  <si>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</si>
  <si>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</si>
  <si>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</si>
  <si>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</si>
  <si>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</si>
  <si>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</si>
  <si>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</si>
  <si>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</si>
  <si>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</si>
  <si>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</si>
  <si>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</si>
  <si>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</si>
  <si>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</si>
  <si>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</si>
  <si>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</si>
  <si>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</si>
  <si>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</si>
  <si>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</si>
  <si>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</si>
  <si>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</si>
  <si>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</si>
  <si>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</si>
  <si>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</si>
  <si>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</si>
  <si>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</si>
  <si>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</si>
  <si>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</si>
  <si>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</si>
  <si>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</si>
  <si>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</si>
  <si>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</si>
  <si>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</si>
  <si>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</si>
  <si>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</si>
  <si>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</si>
  <si>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</si>
  <si>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</si>
  <si>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</si>
  <si>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</si>
  <si>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</si>
  <si>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</si>
  <si>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</si>
  <si>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</si>
  <si>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</si>
  <si>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</si>
  <si>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</si>
  <si>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</si>
  <si>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</si>
  <si>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</si>
  <si>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</si>
  <si>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</si>
  <si>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</si>
  <si>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</si>
  <si>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</si>
  <si>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</si>
  <si>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</si>
  <si>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</si>
  <si>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</si>
  <si>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</si>
  <si>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</si>
  <si>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</si>
  <si>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</si>
  <si>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</si>
  <si>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</si>
  <si>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</si>
  <si>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</si>
  <si>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</si>
  <si>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</si>
  <si>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</si>
  <si>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</si>
  <si>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</si>
  <si>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</si>
  <si>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</si>
  <si>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</si>
  <si>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</si>
  <si>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</si>
  <si>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</si>
  <si>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</si>
  <si>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</si>
  <si>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</si>
  <si>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</si>
  <si>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</si>
  <si>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</si>
  <si>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</si>
  <si>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</si>
  <si>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</si>
  <si>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</si>
  <si>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</si>
  <si>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</si>
  <si>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</si>
  <si>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</si>
  <si>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</si>
  <si>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</si>
  <si>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</si>
  <si>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</si>
  <si>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</si>
  <si>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</si>
  <si>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</si>
  <si>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</si>
  <si>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</si>
  <si>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</si>
  <si>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</si>
  <si>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</si>
  <si>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</si>
  <si>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</si>
  <si>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</si>
  <si>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</si>
  <si>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</si>
  <si>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</si>
  <si>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</si>
  <si>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</si>
  <si>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</si>
  <si>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</si>
  <si>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</si>
  <si>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</si>
  <si>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</si>
  <si>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</si>
  <si>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</si>
  <si>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</si>
  <si>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</si>
  <si>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</si>
  <si>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</si>
  <si>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</si>
  <si>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</si>
  <si>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</si>
  <si>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</si>
  <si>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</si>
  <si>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</si>
  <si>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</si>
  <si>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</si>
  <si>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</si>
  <si>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</si>
  <si>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</si>
  <si>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</si>
  <si>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</si>
  <si>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</si>
  <si>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</si>
  <si>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</si>
  <si>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</si>
  <si>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</si>
  <si>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</si>
  <si>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</si>
  <si>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</si>
  <si>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</si>
  <si>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</si>
  <si>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</si>
  <si>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</si>
  <si>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</si>
  <si>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</si>
  <si>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</si>
  <si>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</si>
  <si>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</si>
  <si>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</si>
  <si>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</si>
  <si>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</si>
  <si>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</si>
  <si>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</si>
  <si>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</si>
  <si>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</si>
  <si>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</si>
  <si>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</si>
  <si>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</si>
  <si>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</si>
  <si>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</si>
  <si>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</si>
  <si>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</si>
  <si>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</si>
  <si>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</si>
  <si>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</si>
  <si>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</si>
  <si>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</si>
  <si>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</si>
  <si>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</si>
  <si>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</si>
  <si>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</si>
  <si>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</si>
  <si>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</si>
  <si>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</si>
  <si>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</si>
  <si>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</si>
  <si>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</si>
  <si>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</si>
  <si>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</si>
  <si>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</si>
  <si>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</si>
  <si>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</si>
  <si>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</si>
  <si>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</si>
  <si>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</si>
  <si>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</si>
  <si>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</si>
  <si>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</si>
  <si>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</si>
  <si>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</si>
  <si>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</si>
  <si>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</si>
  <si>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</si>
  <si>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</si>
  <si>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</si>
  <si>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</si>
  <si>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</si>
  <si>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</si>
  <si>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</si>
  <si>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</si>
  <si>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</si>
  <si>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</si>
  <si>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</si>
  <si>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</si>
  <si>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</si>
  <si>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</si>
  <si>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</si>
  <si>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</si>
  <si>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</si>
  <si>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</si>
  <si>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</si>
  <si>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</si>
  <si>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</si>
  <si>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</si>
  <si>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</si>
  <si>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</si>
  <si>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</si>
  <si>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</si>
  <si>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</si>
  <si>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</si>
  <si>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</si>
  <si>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</si>
  <si>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</si>
  <si>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</si>
  <si>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</si>
  <si>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</si>
  <si>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</si>
  <si>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</si>
  <si>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</si>
  <si>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</si>
  <si>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</si>
  <si>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</si>
  <si>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</si>
  <si>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</si>
  <si>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</si>
  <si>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</si>
  <si>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</si>
  <si>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</si>
  <si>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</si>
  <si>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</si>
  <si>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</si>
  <si>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</si>
  <si>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</si>
  <si>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</si>
  <si>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</si>
  <si>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</si>
  <si>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</si>
  <si>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</si>
  <si>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</si>
  <si>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</si>
  <si>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</si>
  <si>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</si>
  <si>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</si>
  <si>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</si>
  <si>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</si>
  <si>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</si>
  <si>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</si>
  <si>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</si>
  <si>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</si>
  <si>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</si>
  <si>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</si>
  <si>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</si>
  <si>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</si>
  <si>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</si>
  <si>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</si>
  <si>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</si>
  <si>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</si>
  <si>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</si>
  <si>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</si>
  <si>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</si>
  <si>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</si>
  <si>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</si>
  <si>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</si>
  <si>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</si>
  <si>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</si>
  <si>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</si>
  <si>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</si>
  <si>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</si>
  <si>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</si>
  <si>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</si>
  <si>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</si>
  <si>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</si>
  <si>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</si>
  <si>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</si>
  <si>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</si>
  <si>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</si>
  <si>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</si>
  <si>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</si>
  <si>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</si>
  <si>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</si>
  <si>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</si>
  <si>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</si>
  <si>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</si>
  <si>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</si>
  <si>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</si>
  <si>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</si>
  <si>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</si>
  <si>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</si>
  <si>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</si>
  <si>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</si>
  <si>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</si>
  <si>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</si>
  <si>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</si>
  <si>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</si>
  <si>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</si>
  <si>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</si>
  <si>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</si>
  <si>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</si>
  <si>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</si>
  <si>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</si>
  <si>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</si>
  <si>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</si>
  <si>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</si>
  <si>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</si>
  <si>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</si>
  <si>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</si>
  <si>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</si>
  <si>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</si>
  <si>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</si>
  <si>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</si>
  <si>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</si>
  <si>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</si>
  <si>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</si>
  <si>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</si>
  <si>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</si>
  <si>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</si>
  <si>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</si>
  <si>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</si>
  <si>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</si>
  <si>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</si>
  <si>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</si>
  <si>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</si>
  <si>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</si>
  <si>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</si>
  <si>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</si>
  <si>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</si>
  <si>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</si>
  <si>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</si>
  <si>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</si>
  <si>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</si>
  <si>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</si>
  <si>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</si>
  <si>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</si>
  <si>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</si>
  <si>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</si>
  <si>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</si>
  <si>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</si>
  <si>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</si>
  <si>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</si>
  <si>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</si>
  <si>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</si>
  <si>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</si>
  <si>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</si>
  <si>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</si>
  <si>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</si>
  <si>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</si>
  <si>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</si>
  <si>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</si>
  <si>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</si>
  <si>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</si>
  <si>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</si>
  <si>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</si>
  <si>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</si>
  <si>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</si>
  <si>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</si>
  <si>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</si>
  <si>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</si>
  <si>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</si>
  <si>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</si>
  <si>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</si>
  <si>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</si>
  <si>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</si>
  <si>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</si>
  <si>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</si>
  <si>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</si>
  <si>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</si>
  <si>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</si>
  <si>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</si>
  <si>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</si>
  <si>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</si>
  <si>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</si>
  <si>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</si>
  <si>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</si>
  <si>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</si>
  <si>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</si>
  <si>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</si>
  <si>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</si>
  <si>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</si>
  <si>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</si>
  <si>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</si>
  <si>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</si>
  <si>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</si>
  <si>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</si>
  <si>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</si>
  <si>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</si>
  <si>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</si>
  <si>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</si>
  <si>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</si>
  <si>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</si>
  <si>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</si>
  <si>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</si>
  <si>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</si>
  <si>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</si>
  <si>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</si>
  <si>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</si>
  <si>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</si>
  <si>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</si>
  <si>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</si>
  <si>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</si>
  <si>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</si>
  <si>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</si>
  <si>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</si>
  <si>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</si>
  <si>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</si>
  <si>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</si>
  <si>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</si>
  <si>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</si>
  <si>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</si>
  <si>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</si>
  <si>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</si>
  <si>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</si>
  <si>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</si>
  <si>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</si>
  <si>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</si>
  <si>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</si>
  <si>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</si>
  <si>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</si>
  <si>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</si>
  <si>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</si>
  <si>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</si>
  <si>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</si>
  <si>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</si>
  <si>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</si>
  <si>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</si>
  <si>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</si>
  <si>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</si>
  <si>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</si>
  <si>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</si>
  <si>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</si>
  <si>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</si>
  <si>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</si>
  <si>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</si>
  <si>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</si>
  <si>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</si>
  <si>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</si>
  <si>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</si>
  <si>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</si>
  <si>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</si>
  <si>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</si>
  <si>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</si>
  <si>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</si>
  <si>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</si>
  <si>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</si>
  <si>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</si>
  <si>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</si>
  <si>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</si>
  <si>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</si>
  <si>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</si>
  <si>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</si>
  <si>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</si>
  <si>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</si>
  <si>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</si>
  <si>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</si>
  <si>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</si>
  <si>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</si>
  <si>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</si>
  <si>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</si>
  <si>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</si>
  <si>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</si>
  <si>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</si>
  <si>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</si>
  <si>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</si>
  <si>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</si>
  <si>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</si>
  <si>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</si>
  <si>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</si>
  <si>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</si>
  <si>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</si>
  <si>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</si>
  <si>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</si>
  <si>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</si>
  <si>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</si>
  <si>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</si>
  <si>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</si>
  <si>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</si>
  <si>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</si>
  <si>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</si>
  <si>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</si>
  <si>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</si>
  <si>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</si>
  <si>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</si>
  <si>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</si>
  <si>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</si>
  <si>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</si>
  <si>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</si>
  <si>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</si>
  <si>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</si>
  <si>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</si>
  <si>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</si>
  <si>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</si>
  <si>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</si>
  <si>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</si>
  <si>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</si>
  <si>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</si>
  <si>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</si>
  <si>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</si>
  <si>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</si>
  <si>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</si>
  <si>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</si>
  <si>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</si>
  <si>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</si>
  <si>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</si>
  <si>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</si>
  <si>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</si>
  <si>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</si>
  <si>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</si>
  <si>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</si>
  <si>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</si>
  <si>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</si>
  <si>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</si>
  <si>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</si>
  <si>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</si>
  <si>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</si>
  <si>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</si>
  <si>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</si>
  <si>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</si>
  <si>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</si>
  <si>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</si>
  <si>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</si>
  <si>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</si>
  <si>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</si>
  <si>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</si>
  <si>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</si>
  <si>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</si>
  <si>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</si>
  <si>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</si>
  <si>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</si>
  <si>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</si>
  <si>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</si>
  <si>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</si>
  <si>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</si>
  <si>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</si>
  <si>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</si>
  <si>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</si>
  <si>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</si>
  <si>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</si>
  <si>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</si>
  <si>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</si>
  <si>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</si>
  <si>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</si>
  <si>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</si>
  <si>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</si>
  <si>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</si>
  <si>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</si>
  <si>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</si>
  <si>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</si>
  <si>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</si>
  <si>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</si>
  <si>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</si>
  <si>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</si>
  <si>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</si>
  <si>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</si>
  <si>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</si>
  <si>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</si>
  <si>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</si>
  <si>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</si>
  <si>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</si>
  <si>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</si>
  <si>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</si>
  <si>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</si>
  <si>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</si>
  <si>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</si>
  <si>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</si>
  <si>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</si>
  <si>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</si>
  <si>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</si>
  <si>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</si>
  <si>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</si>
  <si>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</si>
  <si>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</si>
  <si>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</si>
  <si>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</si>
  <si>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</si>
  <si>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</si>
  <si>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</si>
  <si>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</si>
  <si>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</si>
  <si>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</si>
  <si>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</si>
  <si>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</si>
  <si>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</si>
  <si>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</si>
  <si>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</si>
  <si>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</si>
  <si>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</si>
  <si>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</si>
  <si>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</si>
  <si>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</si>
  <si>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</si>
  <si>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</si>
  <si>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</si>
  <si>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</si>
  <si>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</si>
  <si>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</si>
  <si>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</si>
  <si>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</si>
  <si>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</si>
  <si>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</si>
  <si>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</si>
  <si>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</si>
  <si>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</si>
  <si>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</si>
  <si>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</si>
  <si>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</si>
  <si>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</si>
  <si>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</si>
  <si>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</si>
  <si>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</si>
  <si>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</si>
  <si>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</si>
  <si>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</si>
  <si>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</si>
  <si>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</si>
  <si>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</si>
  <si>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</si>
  <si>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</si>
  <si>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</si>
  <si>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</si>
  <si>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</si>
  <si>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</si>
  <si>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</si>
  <si>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</si>
  <si>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</si>
  <si>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</si>
  <si>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</si>
  <si>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</si>
  <si>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</si>
  <si>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</si>
  <si>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</si>
  <si>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</si>
  <si>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</si>
  <si>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</si>
  <si>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</si>
  <si>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</si>
  <si>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</si>
  <si>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</si>
  <si>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</si>
  <si>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</si>
  <si>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</si>
  <si>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</si>
  <si>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</si>
  <si>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</si>
  <si>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</si>
  <si>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</si>
  <si>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</si>
  <si>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</si>
  <si>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</si>
  <si>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</si>
  <si>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</si>
  <si>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</si>
  <si>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</si>
  <si>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</si>
  <si>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</si>
  <si>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</si>
  <si>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</si>
  <si>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</si>
  <si>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</si>
  <si>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</si>
  <si>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</si>
  <si>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</si>
  <si>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</si>
  <si>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</si>
  <si>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</si>
  <si>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</si>
  <si>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</si>
  <si>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</si>
  <si>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</si>
  <si>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</si>
  <si>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</si>
  <si>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</si>
  <si>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</si>
  <si>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</si>
  <si>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</si>
  <si>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</si>
  <si>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</si>
  <si>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</si>
  <si>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</si>
  <si>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</si>
  <si>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</si>
  <si>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</si>
  <si>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</si>
  <si>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</si>
  <si>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</si>
  <si>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</si>
  <si>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</si>
  <si>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</si>
  <si>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</si>
  <si>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</si>
  <si>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</si>
  <si>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</si>
  <si>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</si>
  <si>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</si>
  <si>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</si>
  <si>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</si>
  <si>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</si>
  <si>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</si>
  <si>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</si>
  <si>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</si>
  <si>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</si>
  <si>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</si>
  <si>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</si>
  <si>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</si>
  <si>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</si>
  <si>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</si>
  <si>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</si>
  <si>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</si>
  <si>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</si>
  <si>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</si>
  <si>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</si>
  <si>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</si>
  <si>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</si>
  <si>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</si>
  <si>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</si>
  <si>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</si>
  <si>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</si>
  <si>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</si>
  <si>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</si>
  <si>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</si>
  <si>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</si>
  <si>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</si>
  <si>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</si>
  <si>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</si>
  <si>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</si>
  <si>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</si>
  <si>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</si>
  <si>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</si>
  <si>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</si>
  <si>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</si>
  <si>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</si>
  <si>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</si>
  <si>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</si>
  <si>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</si>
  <si>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</si>
  <si>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</si>
  <si>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</si>
  <si>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</si>
  <si>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</si>
  <si>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</si>
  <si>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</si>
  <si>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</si>
  <si>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</si>
  <si>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</si>
  <si>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</si>
  <si>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</si>
  <si>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</si>
  <si>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</si>
  <si>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</si>
  <si>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</si>
  <si>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</si>
  <si>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</si>
  <si>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</si>
  <si>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</si>
  <si>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</si>
  <si>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</si>
  <si>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</si>
  <si>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</si>
  <si>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</si>
  <si>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</si>
  <si>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</si>
  <si>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</si>
  <si>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</si>
  <si>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</si>
  <si>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</si>
  <si>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</si>
  <si>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</si>
  <si>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</si>
  <si>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</si>
  <si>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</si>
  <si>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</si>
  <si>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</si>
  <si>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</si>
  <si>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</si>
  <si>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</si>
  <si>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</si>
  <si>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</si>
  <si>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</si>
  <si>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</si>
  <si>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</si>
  <si>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</si>
  <si>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</si>
  <si>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</si>
  <si>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</si>
  <si>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</si>
  <si>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</si>
  <si>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</si>
  <si>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</si>
  <si>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</si>
  <si>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</si>
  <si>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</si>
  <si>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</si>
  <si>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</si>
  <si>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</si>
  <si>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</si>
  <si>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</si>
  <si>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</si>
  <si>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</si>
  <si>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</si>
  <si>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</si>
  <si>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</si>
  <si>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</si>
  <si>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</si>
  <si>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</si>
  <si>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</si>
  <si>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</si>
  <si>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</si>
  <si>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</si>
  <si>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</si>
  <si>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</si>
  <si>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</si>
  <si>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</si>
  <si>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</si>
  <si>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</si>
  <si>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</si>
  <si>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</si>
  <si>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</si>
  <si>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</si>
  <si>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</si>
  <si>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</si>
  <si>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</si>
  <si>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</si>
  <si>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</si>
  <si>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</si>
  <si>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</si>
  <si>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</si>
  <si>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</si>
  <si>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</si>
  <si>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</si>
  <si>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</si>
  <si>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</si>
  <si>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</si>
  <si>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</si>
  <si>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</si>
  <si>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</si>
  <si>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</si>
  <si>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</si>
  <si>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</si>
  <si>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</si>
  <si>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</si>
  <si>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</si>
  <si>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</si>
  <si>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</si>
  <si>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</si>
  <si>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</si>
  <si>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</si>
  <si>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</si>
  <si>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</si>
  <si>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</si>
  <si>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</si>
  <si>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</si>
  <si>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</si>
  <si>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</si>
  <si>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</si>
  <si>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</si>
  <si>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</si>
  <si>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</si>
  <si>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</si>
  <si>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</si>
  <si>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</si>
  <si>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</si>
  <si>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</si>
  <si>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</si>
  <si>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</si>
  <si>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</si>
  <si>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</si>
  <si>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</si>
  <si>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</si>
  <si>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</si>
  <si>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</si>
  <si>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</si>
  <si>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</si>
  <si>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</si>
  <si>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</si>
  <si>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</si>
  <si>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</si>
  <si>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</si>
  <si>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</si>
  <si>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</si>
  <si>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</si>
  <si>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</si>
  <si>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</si>
  <si>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</si>
  <si>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</si>
  <si>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</si>
  <si>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</si>
  <si>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</si>
  <si>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</si>
  <si>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</si>
  <si>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</si>
  <si>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</si>
  <si>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</si>
  <si>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</si>
  <si>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</si>
  <si>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</si>
  <si>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</si>
  <si>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</si>
  <si>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</si>
  <si>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</si>
  <si>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</si>
  <si>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</si>
  <si>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</si>
  <si>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</si>
  <si>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</si>
  <si>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</si>
  <si>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</si>
  <si>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</si>
  <si>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</si>
  <si>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</si>
  <si>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</si>
  <si>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</si>
  <si>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</si>
  <si>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</si>
  <si>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</si>
  <si>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</si>
  <si>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</si>
  <si>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</si>
  <si>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</si>
  <si>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</si>
  <si>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</si>
  <si>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</si>
  <si>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</si>
  <si>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</si>
  <si>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</si>
  <si>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</si>
  <si>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</si>
  <si>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</si>
  <si>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</si>
  <si>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</si>
  <si>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</si>
  <si>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</si>
  <si>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</si>
  <si>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</si>
  <si>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</si>
  <si>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</si>
  <si>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</si>
  <si>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</si>
  <si>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</si>
  <si>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</si>
  <si>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</si>
  <si>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</si>
  <si>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</si>
  <si>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</si>
  <si>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</si>
  <si>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</si>
  <si>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</si>
  <si>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</si>
  <si>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</si>
  <si>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</si>
  <si>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</si>
  <si>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</si>
  <si>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</si>
  <si>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</si>
  <si>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</si>
  <si>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</si>
  <si>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</si>
  <si>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</si>
  <si>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</si>
  <si>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</si>
  <si>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</si>
  <si>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</si>
  <si>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</si>
  <si>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</si>
  <si>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</si>
  <si>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</si>
  <si>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</si>
  <si>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</si>
  <si>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</si>
  <si>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</si>
  <si>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</si>
  <si>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</si>
  <si>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</si>
  <si>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</si>
  <si>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</si>
  <si>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</si>
  <si>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</si>
  <si>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</si>
  <si>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</si>
  <si>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</si>
  <si>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</si>
  <si>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</si>
  <si>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</si>
  <si>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</si>
  <si>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</si>
  <si>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</si>
  <si>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</si>
  <si>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</si>
  <si>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</si>
  <si>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</si>
  <si>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</si>
  <si>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</si>
  <si>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</si>
  <si>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</si>
  <si>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</si>
  <si>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</si>
  <si>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</si>
  <si>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</si>
  <si>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</si>
  <si>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</si>
  <si>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</si>
  <si>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</si>
  <si>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</si>
  <si>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</si>
  <si>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</si>
  <si>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</si>
  <si>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</si>
  <si>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</si>
  <si>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</si>
  <si>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</si>
  <si>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</si>
  <si>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</si>
  <si>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</si>
  <si>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</si>
  <si>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</si>
  <si>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</si>
  <si>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</si>
  <si>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</si>
  <si>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</si>
  <si>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</si>
  <si>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</si>
  <si>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</si>
  <si>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</si>
  <si>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</si>
  <si>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</si>
  <si>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</si>
  <si>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</si>
  <si>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</si>
  <si>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</si>
  <si>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</si>
  <si>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</si>
  <si>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</si>
  <si>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</si>
  <si>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</si>
  <si>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</si>
  <si>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</si>
  <si>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</si>
  <si>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</si>
  <si>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</si>
  <si>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</si>
  <si>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</si>
  <si>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</si>
  <si>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</si>
  <si>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</si>
  <si>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</si>
  <si>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</si>
  <si>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</si>
  <si>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</si>
  <si>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</si>
  <si>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</si>
  <si>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</si>
  <si>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</si>
  <si>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</si>
  <si>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</si>
  <si>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</si>
  <si>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</si>
  <si>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</si>
  <si>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</si>
  <si>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</si>
  <si>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</si>
  <si>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</si>
  <si>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</si>
  <si>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</si>
  <si>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</si>
  <si>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</si>
  <si>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</si>
  <si>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</si>
  <si>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</si>
  <si>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</si>
  <si>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</si>
  <si>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</si>
  <si>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</si>
  <si>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</si>
  <si>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</si>
  <si>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</si>
  <si>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</si>
  <si>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</si>
  <si>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</si>
  <si>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</si>
  <si>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</si>
  <si>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</si>
  <si>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</si>
  <si>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</si>
  <si>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</si>
  <si>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</si>
  <si>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</si>
  <si>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</si>
  <si>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</si>
  <si>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</si>
  <si>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</si>
  <si>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</si>
  <si>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</si>
  <si>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</si>
  <si>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</si>
  <si>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</si>
  <si>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</si>
  <si>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</si>
  <si>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</si>
  <si>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</si>
  <si>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</si>
  <si>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</si>
  <si>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</si>
  <si>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</si>
  <si>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</si>
  <si>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</si>
  <si>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</si>
  <si>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</si>
  <si>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</si>
  <si>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</si>
  <si>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</si>
  <si>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</si>
  <si>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</si>
  <si>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</si>
  <si>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</si>
  <si>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</si>
  <si>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</si>
  <si>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</si>
  <si>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</si>
  <si>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</si>
  <si>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</si>
  <si>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</si>
  <si>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</si>
  <si>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</si>
  <si>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</si>
  <si>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</si>
  <si>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</si>
  <si>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</si>
  <si>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</si>
  <si>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</si>
  <si>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</si>
  <si>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</si>
  <si>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</si>
  <si>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</si>
  <si>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</si>
  <si>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</si>
  <si>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</si>
  <si>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</si>
  <si>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</si>
  <si>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</si>
  <si>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</si>
  <si>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</si>
  <si>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</si>
  <si>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</si>
  <si>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</si>
  <si>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</si>
  <si>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</si>
  <si>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</si>
  <si>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</si>
  <si>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</si>
  <si>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</si>
  <si>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</si>
  <si>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</si>
  <si>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</si>
  <si>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</si>
  <si>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</si>
  <si>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</si>
  <si>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</si>
  <si>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</si>
  <si>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</si>
  <si>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</si>
  <si>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</si>
  <si>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</si>
  <si>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</si>
  <si>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</si>
  <si>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</si>
  <si>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</si>
  <si>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</si>
  <si>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</si>
  <si>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</si>
  <si>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</si>
  <si>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</si>
  <si>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</si>
  <si>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</si>
  <si>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</si>
  <si>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</si>
  <si>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</si>
  <si>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</si>
  <si>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</si>
  <si>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</si>
  <si>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</si>
  <si>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</si>
  <si>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</si>
  <si>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</si>
  <si>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</si>
  <si>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</si>
  <si>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</si>
  <si>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</si>
  <si>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</si>
  <si>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</si>
  <si>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</si>
  <si>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</si>
  <si>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</si>
  <si>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</si>
  <si>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</si>
  <si>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</si>
  <si>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</si>
  <si>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</si>
  <si>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</si>
  <si>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</si>
  <si>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</si>
  <si>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</si>
  <si>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</si>
  <si>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</si>
  <si>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</si>
  <si>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</si>
  <si>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</si>
  <si>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</si>
  <si>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</si>
  <si>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</si>
  <si>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</si>
  <si>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</si>
  <si>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</si>
  <si>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</si>
  <si>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</si>
  <si>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</si>
  <si>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</si>
  <si>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</si>
  <si>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</si>
  <si>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</si>
  <si>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</si>
  <si>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</si>
  <si>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</si>
  <si>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</si>
  <si>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</si>
  <si>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</si>
  <si>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</si>
  <si>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</si>
  <si>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</si>
  <si>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</si>
  <si>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</si>
  <si>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</si>
  <si>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</si>
  <si>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</si>
  <si>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</si>
  <si>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</si>
  <si>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</si>
  <si>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</si>
  <si>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</si>
  <si>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</si>
  <si>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</si>
  <si>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</si>
  <si>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</si>
  <si>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</si>
  <si>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</si>
  <si>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</si>
  <si>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</si>
  <si>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</si>
  <si>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</si>
  <si>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</si>
  <si>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</si>
  <si>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</si>
  <si>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</si>
  <si>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</si>
  <si>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</si>
  <si>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</si>
  <si>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</si>
  <si>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</si>
  <si>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</si>
  <si>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</si>
  <si>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</si>
  <si>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</si>
  <si>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</si>
  <si>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</si>
  <si>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</si>
  <si>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</si>
  <si>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</si>
  <si>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</si>
  <si>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</si>
  <si>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</si>
  <si>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</si>
  <si>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</si>
  <si>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</si>
  <si>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</si>
  <si>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</si>
  <si>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</si>
  <si>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</si>
  <si>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</si>
  <si>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</si>
  <si>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</si>
  <si>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</si>
  <si>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</si>
  <si>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</si>
  <si>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</si>
  <si>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</si>
  <si>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</si>
  <si>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</si>
  <si>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</si>
  <si>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</si>
  <si>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</si>
  <si>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</si>
  <si>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</si>
  <si>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</si>
  <si>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</si>
  <si>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</si>
  <si>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</si>
  <si>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</si>
  <si>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</si>
  <si>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</si>
  <si>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</si>
  <si>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</si>
  <si>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</si>
  <si>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</si>
  <si>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</si>
  <si>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</si>
  <si>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</si>
  <si>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</si>
  <si>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</si>
  <si>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</si>
  <si>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</si>
  <si>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</si>
  <si>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</si>
  <si>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</si>
  <si>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</si>
  <si>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</si>
  <si>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</si>
  <si>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</si>
  <si>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</si>
  <si>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</si>
  <si>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</si>
  <si>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</si>
  <si>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</si>
  <si>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</si>
  <si>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</si>
  <si>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</si>
  <si>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</si>
  <si>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</si>
  <si>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</si>
  <si>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</si>
  <si>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</si>
  <si>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</si>
  <si>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</si>
  <si>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</si>
  <si>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</si>
  <si>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</si>
  <si>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</si>
  <si>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</si>
  <si>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</si>
  <si>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</si>
  <si>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</si>
  <si>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</si>
  <si>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</si>
  <si>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</si>
  <si>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</si>
  <si>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</si>
  <si>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</si>
  <si>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</si>
  <si>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</si>
  <si>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</si>
  <si>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</si>
  <si>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</si>
  <si>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</si>
  <si>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</si>
  <si>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</si>
  <si>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</si>
  <si>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</si>
  <si>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</si>
  <si>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</si>
  <si>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</si>
  <si>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</si>
  <si>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</si>
  <si>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</si>
  <si>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</si>
  <si>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</si>
  <si>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</si>
  <si>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</si>
  <si>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</si>
  <si>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</si>
  <si>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</si>
  <si>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</si>
  <si>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</si>
  <si>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</si>
  <si>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</si>
  <si>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</si>
  <si>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</si>
  <si>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</si>
  <si>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</si>
  <si>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</si>
  <si>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</si>
  <si>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</si>
  <si>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</si>
  <si>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</si>
  <si>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</si>
  <si>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</si>
  <si>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</si>
  <si>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</si>
  <si>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</si>
  <si>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</si>
  <si>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</si>
  <si>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</si>
  <si>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</si>
  <si>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</si>
  <si>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</si>
  <si>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</si>
  <si>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</si>
  <si>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</si>
  <si>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</si>
  <si>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</si>
  <si>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</si>
  <si>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</si>
  <si>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</si>
  <si>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</si>
  <si>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</si>
  <si>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</si>
  <si>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</si>
  <si>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</si>
  <si>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</si>
  <si>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</si>
  <si>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</si>
  <si>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</si>
  <si>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</si>
  <si>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</si>
  <si>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</si>
  <si>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</si>
  <si>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</si>
  <si>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</si>
  <si>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</si>
  <si>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</si>
  <si>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</si>
  <si>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</si>
  <si>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</si>
  <si>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</si>
  <si>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</si>
  <si>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</si>
  <si>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</si>
  <si>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</si>
  <si>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</si>
  <si>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</si>
  <si>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</si>
  <si>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</si>
  <si>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</si>
  <si>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</si>
  <si>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</si>
  <si>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</si>
  <si>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</si>
  <si>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</si>
  <si>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</si>
  <si>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</si>
  <si>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</si>
  <si>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</si>
  <si>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</si>
  <si>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</si>
  <si>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</si>
  <si>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</si>
  <si>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</si>
  <si>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</si>
  <si>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</si>
  <si>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</si>
  <si>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</si>
  <si>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</si>
  <si>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</si>
  <si>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</si>
  <si>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</si>
  <si>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</si>
  <si>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</si>
  <si>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</si>
  <si>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</si>
  <si>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</si>
  <si>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</si>
  <si>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</si>
  <si>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</si>
  <si>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</si>
  <si>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</si>
  <si>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</si>
  <si>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</si>
  <si>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</si>
  <si>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</si>
  <si>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</si>
  <si>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</si>
  <si>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</si>
  <si>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</si>
  <si>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</si>
  <si>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</si>
  <si>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</si>
  <si>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</si>
  <si>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</si>
  <si>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</si>
  <si>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</si>
  <si>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</si>
  <si>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</si>
  <si>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</si>
  <si>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</si>
  <si>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</si>
  <si>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</si>
  <si>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</si>
  <si>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</si>
  <si>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</si>
  <si>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</si>
  <si>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</si>
  <si>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</si>
  <si>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</si>
  <si>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</si>
  <si>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</si>
  <si>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</si>
  <si>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</si>
  <si>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</si>
  <si>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</si>
  <si>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</si>
  <si>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</si>
  <si>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</si>
  <si>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</si>
  <si>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</si>
  <si>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</si>
  <si>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</si>
  <si>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</si>
  <si>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</si>
  <si>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</si>
  <si>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</si>
  <si>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</si>
  <si>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</si>
  <si>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</si>
  <si>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</si>
  <si>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</si>
  <si>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</si>
  <si>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</si>
  <si>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</si>
  <si>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</si>
  <si>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</si>
  <si>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</si>
  <si>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</si>
  <si>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</si>
  <si>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</si>
  <si>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</si>
  <si>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</si>
  <si>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</si>
  <si>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</si>
  <si>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</si>
  <si>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</si>
  <si>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</si>
  <si>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</si>
  <si>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</si>
  <si>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</si>
  <si>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</si>
  <si>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</si>
  <si>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</si>
  <si>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</si>
  <si>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</si>
  <si>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</si>
  <si>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</si>
  <si>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</si>
  <si>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</si>
  <si>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</si>
  <si>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</si>
  <si>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</si>
  <si>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</si>
  <si>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</si>
  <si>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</si>
  <si>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</si>
  <si>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</si>
  <si>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</si>
  <si>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</si>
  <si>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</si>
  <si>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</si>
  <si>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</si>
  <si>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</si>
  <si>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</si>
  <si>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</si>
  <si>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</si>
  <si>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</si>
  <si>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</si>
  <si>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</si>
  <si>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</si>
  <si>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</si>
  <si>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</si>
  <si>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</si>
  <si>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</si>
  <si>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</si>
  <si>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</si>
  <si>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</si>
  <si>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</si>
  <si>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</si>
  <si>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</si>
  <si>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</si>
  <si>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</si>
  <si>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</si>
  <si>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</si>
  <si>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</si>
  <si>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</si>
  <si>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</si>
  <si>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</si>
  <si>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</si>
  <si>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</si>
  <si>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</si>
  <si>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</si>
  <si>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</si>
  <si>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</si>
  <si>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</si>
  <si>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</si>
  <si>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</si>
  <si>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</si>
  <si>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</si>
  <si>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</si>
  <si>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</si>
  <si>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</si>
  <si>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</si>
  <si>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</si>
  <si>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</si>
  <si>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</si>
  <si>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</si>
  <si>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</si>
  <si>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</si>
  <si>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</si>
  <si>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</si>
  <si>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</si>
  <si>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</si>
  <si>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</si>
  <si>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</si>
  <si>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</si>
  <si>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</si>
  <si>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</si>
  <si>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</si>
  <si>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</si>
  <si>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</si>
  <si>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</si>
  <si>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</si>
  <si>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</si>
  <si>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</si>
  <si>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</si>
  <si>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</si>
  <si>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</si>
  <si>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</si>
  <si>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</si>
  <si>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</si>
  <si>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</si>
  <si>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</si>
  <si>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</si>
  <si>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</si>
  <si>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</si>
  <si>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</si>
  <si>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</si>
  <si>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</si>
  <si>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</si>
  <si>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</si>
  <si>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</si>
  <si>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</si>
  <si>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</si>
  <si>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</si>
  <si>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</si>
  <si>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</si>
  <si>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</si>
  <si>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</si>
  <si>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</si>
  <si>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</si>
  <si>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</si>
  <si>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</si>
  <si>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</si>
  <si>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</si>
  <si>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</si>
  <si>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</si>
  <si>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</si>
  <si>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</si>
  <si>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</si>
  <si>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</si>
  <si>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</si>
  <si>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</si>
  <si>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</si>
  <si>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</si>
  <si>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</si>
  <si>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</si>
  <si>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</si>
  <si>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</si>
  <si>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</si>
  <si>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</si>
  <si>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</si>
  <si>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</si>
  <si>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</si>
  <si>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</si>
  <si>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</si>
  <si>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</si>
  <si>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</si>
  <si>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</si>
  <si>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</si>
  <si>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</si>
  <si>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</si>
  <si>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</si>
  <si>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</si>
  <si>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</si>
  <si>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</si>
  <si>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</si>
  <si>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</si>
  <si>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</si>
  <si>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</si>
  <si>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</si>
  <si>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</si>
  <si>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</si>
  <si>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</si>
  <si>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</si>
  <si>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</si>
  <si>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</si>
  <si>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</si>
  <si>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</si>
  <si>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</si>
  <si>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</si>
  <si>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</si>
  <si>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</si>
  <si>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</si>
  <si>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</si>
  <si>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</si>
  <si>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</si>
  <si>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</si>
  <si>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</si>
  <si>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</si>
  <si>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</si>
  <si>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</si>
  <si>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</si>
  <si>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</si>
  <si>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</si>
  <si>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</si>
  <si>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</si>
  <si>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</si>
  <si>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</si>
  <si>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</si>
  <si>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</si>
  <si>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</si>
  <si>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</si>
  <si>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</si>
  <si>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</si>
  <si>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</si>
  <si>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</si>
  <si>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</si>
  <si>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</si>
  <si>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</si>
  <si>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</si>
  <si>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</si>
  <si>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</si>
  <si>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</si>
  <si>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</si>
  <si>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</si>
  <si>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</si>
  <si>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</si>
  <si>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</si>
  <si>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</si>
  <si>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</si>
  <si>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</si>
  <si>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</si>
  <si>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</si>
  <si>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</si>
  <si>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</si>
  <si>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</si>
  <si>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</si>
  <si>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</si>
  <si>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</si>
  <si>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</si>
  <si>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</si>
  <si>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</si>
  <si>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</si>
  <si>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</si>
  <si>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</si>
  <si>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</si>
  <si>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</si>
  <si>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</si>
  <si>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</si>
  <si>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</si>
  <si>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</si>
  <si>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</si>
  <si>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</si>
  <si>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</si>
  <si>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</si>
  <si>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</si>
  <si>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</si>
  <si>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</si>
  <si>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</si>
  <si>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</si>
  <si>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</si>
  <si>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</si>
  <si>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</si>
  <si>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</si>
  <si>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</si>
  <si>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</si>
  <si>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</si>
  <si>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</si>
  <si>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</si>
  <si>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</si>
  <si>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</si>
  <si>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</si>
  <si>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</si>
  <si>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</si>
  <si>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</si>
  <si>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</si>
  <si>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</si>
  <si>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</si>
  <si>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</si>
  <si>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</si>
  <si>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</si>
  <si>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</si>
  <si>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</si>
  <si>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</si>
  <si>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</si>
  <si>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</si>
  <si>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</si>
  <si>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</si>
  <si>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</si>
  <si>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</si>
  <si>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</si>
  <si>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</si>
  <si>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</si>
  <si>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</si>
  <si>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</si>
  <si>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</si>
  <si>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</si>
  <si>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</si>
  <si>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</si>
  <si>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</si>
  <si>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</si>
  <si>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</si>
  <si>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</si>
  <si>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</si>
  <si>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</si>
  <si>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</si>
  <si>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</si>
  <si>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</si>
  <si>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</si>
  <si>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</si>
  <si>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</si>
  <si>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</si>
  <si>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</si>
  <si>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</si>
  <si>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</si>
  <si>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</si>
  <si>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</si>
  <si>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</si>
  <si>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</si>
  <si>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</si>
  <si>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</si>
  <si>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</si>
  <si>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</si>
  <si>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</si>
  <si>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</si>
  <si>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</si>
  <si>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</si>
  <si>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</si>
  <si>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</si>
  <si>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</si>
  <si>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</si>
  <si>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</si>
  <si>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</si>
  <si>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</si>
  <si>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</si>
  <si>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</si>
  <si>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</si>
  <si>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</si>
  <si>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</si>
  <si>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</si>
  <si>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</si>
  <si>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</si>
  <si>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</si>
  <si>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</si>
  <si>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</si>
  <si>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</si>
  <si>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</si>
  <si>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</si>
  <si>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</si>
  <si>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</si>
  <si>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</si>
  <si>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</si>
  <si>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</si>
  <si>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</si>
  <si>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</si>
  <si>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</si>
  <si>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</si>
  <si>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</si>
  <si>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</si>
  <si>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</si>
  <si>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</si>
  <si>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</si>
  <si>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</si>
  <si>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</si>
  <si>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</si>
  <si>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</si>
  <si>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</si>
  <si>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</si>
  <si>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</si>
  <si>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</si>
  <si>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</si>
  <si>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</si>
  <si>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</si>
  <si>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</si>
  <si>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</si>
  <si>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</si>
  <si>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</si>
  <si>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</si>
  <si>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</si>
  <si>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</si>
  <si>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</si>
  <si>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</si>
  <si>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</si>
  <si>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</si>
  <si>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</si>
  <si>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</si>
  <si>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</si>
  <si>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</si>
  <si>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</si>
  <si>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</si>
  <si>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</si>
  <si>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</si>
  <si>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</si>
  <si>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</si>
  <si>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</si>
  <si>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</si>
  <si>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</si>
  <si>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</si>
  <si>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</si>
  <si>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</si>
  <si>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</si>
  <si>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</si>
  <si>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</si>
  <si>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</si>
  <si>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</si>
  <si>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</si>
  <si>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</si>
  <si>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</si>
  <si>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</si>
  <si>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</si>
  <si>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</si>
  <si>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</si>
  <si>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</si>
  <si>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</si>
  <si>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</si>
  <si>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</si>
  <si>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</si>
  <si>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</si>
  <si>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</si>
  <si>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</si>
  <si>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</si>
  <si>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</si>
  <si>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</si>
  <si>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</si>
  <si>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</si>
  <si>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</si>
  <si>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</si>
  <si>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</si>
  <si>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</si>
  <si>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</si>
  <si>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</si>
  <si>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</si>
  <si>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</si>
  <si>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</si>
  <si>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</si>
  <si>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</si>
  <si>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</si>
  <si>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</si>
  <si>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</si>
  <si>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</si>
  <si>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</si>
  <si>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</si>
  <si>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</si>
  <si>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</si>
  <si>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</si>
  <si>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</si>
  <si>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</si>
  <si>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</si>
  <si>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</si>
  <si>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</si>
  <si>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</si>
  <si>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</si>
  <si>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</si>
  <si>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</si>
  <si>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</si>
  <si>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</si>
  <si>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</si>
  <si>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</si>
  <si>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</si>
  <si>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</si>
  <si>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</si>
  <si>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</si>
  <si>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</si>
  <si>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</si>
  <si>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</si>
  <si>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</si>
  <si>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</si>
  <si>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</si>
  <si>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</si>
  <si>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</si>
  <si>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</si>
  <si>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</si>
  <si>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</si>
  <si>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</si>
  <si>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</si>
  <si>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</si>
  <si>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</si>
  <si>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</si>
  <si>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</si>
  <si>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</si>
  <si>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</si>
  <si>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</si>
  <si>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</si>
  <si>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</si>
  <si>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</si>
  <si>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</si>
  <si>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</si>
  <si>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</si>
  <si>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</si>
  <si>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</si>
  <si>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</si>
  <si>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</si>
  <si>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</si>
  <si>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</si>
  <si>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</si>
  <si>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</si>
  <si>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</si>
  <si>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</si>
  <si>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</si>
  <si>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</si>
  <si>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</si>
  <si>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</si>
  <si>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</si>
  <si>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</si>
  <si>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</si>
  <si>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</si>
  <si>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</si>
  <si>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</si>
  <si>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</si>
  <si>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</si>
  <si>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</si>
  <si>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</si>
  <si>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</si>
  <si>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</si>
  <si>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</si>
  <si>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</si>
  <si>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</si>
  <si>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</si>
  <si>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</si>
  <si>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</si>
  <si>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</si>
  <si>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</si>
  <si>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</si>
  <si>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</si>
  <si>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</si>
  <si>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</si>
  <si>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</si>
  <si>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</si>
  <si>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</si>
  <si>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</si>
  <si>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</si>
  <si>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</si>
  <si>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</si>
  <si>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</si>
  <si>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</si>
  <si>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</si>
  <si>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</si>
  <si>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</si>
  <si>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</si>
  <si>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</si>
  <si>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</si>
  <si>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</si>
  <si>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</si>
  <si>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</si>
  <si>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</si>
  <si>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</si>
  <si>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</si>
  <si>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</si>
  <si>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</si>
  <si>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</si>
  <si>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</si>
  <si>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</si>
  <si>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</si>
  <si>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</si>
  <si>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</si>
  <si>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</si>
  <si>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</si>
  <si>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</si>
  <si>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</si>
  <si>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</si>
  <si>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</si>
  <si>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</si>
  <si>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</si>
  <si>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</si>
  <si>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</si>
  <si>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</si>
  <si>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</si>
  <si>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</si>
  <si>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</si>
  <si>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</si>
  <si>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</si>
  <si>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</si>
  <si>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</si>
  <si>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</si>
  <si>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</si>
  <si>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</si>
  <si>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</si>
  <si>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</si>
  <si>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</si>
  <si>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</si>
  <si>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</si>
  <si>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</si>
  <si>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</si>
  <si>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</si>
  <si>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</si>
  <si>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</si>
  <si>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</si>
  <si>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</si>
  <si>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</si>
  <si>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</si>
  <si>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</si>
  <si>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</si>
  <si>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</si>
  <si>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</si>
  <si>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</si>
  <si>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</si>
  <si>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</si>
  <si>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</si>
  <si>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</si>
  <si>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</si>
  <si>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</si>
  <si>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</si>
  <si>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</si>
  <si>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</si>
  <si>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</si>
  <si>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</si>
  <si>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</si>
  <si>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</si>
  <si>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</si>
  <si>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</si>
  <si>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</si>
  <si>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</si>
  <si>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</si>
  <si>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</si>
  <si>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</si>
  <si>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</si>
  <si>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</si>
  <si>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</si>
  <si>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</si>
  <si>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</si>
  <si>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</si>
  <si>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</si>
  <si>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</si>
  <si>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</si>
  <si>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</si>
  <si>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</si>
  <si>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</si>
  <si>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</si>
  <si>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</si>
  <si>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</si>
  <si>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</si>
  <si>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</si>
  <si>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</si>
  <si>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</si>
  <si>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</si>
  <si>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</si>
  <si>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</si>
  <si>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</si>
  <si>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</si>
  <si>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</si>
  <si>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</si>
  <si>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</si>
  <si>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</si>
  <si>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</si>
  <si>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</si>
  <si>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</si>
  <si>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</si>
  <si>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</si>
  <si>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</si>
  <si>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</si>
  <si>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</si>
  <si>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</si>
  <si>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</si>
  <si>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</si>
  <si>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</si>
  <si>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</si>
  <si>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</si>
  <si>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</si>
  <si>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</si>
  <si>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</si>
  <si>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</si>
  <si>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</si>
  <si>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</si>
  <si>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</si>
  <si>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</si>
  <si>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</si>
  <si>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</si>
  <si>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</si>
  <si>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</si>
  <si>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</si>
  <si>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</si>
  <si>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</si>
  <si>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</si>
  <si>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</si>
  <si>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</si>
  <si>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</si>
  <si>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</si>
  <si>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</si>
  <si>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</si>
  <si>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</si>
  <si>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</si>
  <si>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</si>
  <si>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</si>
  <si>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</si>
  <si>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</si>
  <si>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</si>
  <si>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</si>
  <si>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</si>
  <si>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</si>
  <si>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</si>
  <si>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</si>
  <si>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</si>
  <si>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</si>
  <si>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</si>
  <si>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</si>
  <si>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</si>
  <si>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</si>
  <si>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</si>
  <si>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</si>
  <si>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</si>
  <si>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</si>
  <si>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</si>
  <si>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</si>
  <si>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</si>
  <si>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</si>
  <si>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</si>
  <si>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</si>
  <si>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</si>
  <si>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</si>
  <si>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</si>
  <si>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</si>
  <si>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</si>
  <si>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</si>
  <si>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</si>
  <si>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</si>
  <si>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</si>
  <si>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</si>
  <si>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</si>
  <si>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</si>
  <si>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</si>
  <si>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</si>
  <si>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</si>
  <si>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</si>
  <si>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</si>
  <si>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</si>
  <si>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</si>
  <si>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</si>
  <si>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</si>
  <si>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</si>
  <si>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</si>
  <si>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</si>
  <si>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</si>
  <si>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</si>
  <si>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</si>
  <si>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</si>
  <si>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</si>
  <si>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</si>
  <si>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</si>
  <si>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</si>
  <si>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</si>
  <si>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</si>
  <si>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</si>
  <si>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</si>
  <si>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</si>
  <si>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</si>
  <si>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</si>
  <si>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</si>
  <si>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</si>
  <si>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</si>
  <si>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</si>
  <si>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</si>
  <si>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</si>
  <si>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</si>
  <si>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</si>
  <si>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</si>
  <si>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</si>
  <si>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</si>
  <si>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</si>
  <si>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</si>
  <si>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</si>
  <si>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</si>
  <si>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</si>
  <si>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</si>
  <si>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</si>
  <si>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</si>
  <si>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</si>
  <si>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</si>
  <si>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</si>
  <si>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</si>
  <si>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</si>
  <si>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</si>
  <si>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</si>
  <si>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</si>
  <si>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</si>
  <si>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</si>
  <si>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</si>
  <si>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</si>
  <si>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</si>
  <si>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</si>
  <si>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</si>
  <si>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</si>
  <si>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</si>
  <si>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</si>
  <si>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</si>
  <si>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</si>
  <si>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</si>
  <si>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</si>
  <si>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</si>
  <si>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</si>
  <si>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</si>
  <si>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</si>
  <si>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</si>
  <si>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</si>
  <si>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</si>
  <si>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</si>
  <si>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</si>
  <si>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</si>
  <si>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</si>
  <si>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</si>
  <si>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</si>
  <si>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</si>
  <si>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</si>
  <si>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</si>
  <si>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</si>
  <si>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</si>
  <si>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</si>
  <si>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</si>
  <si>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</si>
  <si>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</si>
  <si>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</si>
  <si>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</si>
  <si>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</si>
  <si>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</si>
  <si>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</si>
  <si>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</si>
  <si>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</si>
  <si>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</si>
  <si>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</si>
  <si>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</si>
  <si>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</si>
  <si>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</si>
  <si>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</si>
  <si>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</si>
  <si>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</si>
  <si>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</si>
  <si>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</si>
  <si>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</si>
  <si>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</si>
  <si>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</si>
  <si>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</si>
  <si>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</si>
  <si>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</si>
  <si>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</si>
  <si>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</si>
  <si>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</si>
  <si>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</si>
  <si>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</si>
  <si>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</si>
  <si>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</si>
  <si>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</si>
  <si>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</si>
  <si>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</si>
  <si>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</si>
  <si>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</si>
  <si>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</si>
  <si>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</si>
  <si>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</si>
  <si>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</si>
  <si>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</si>
  <si>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</si>
  <si>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</si>
  <si>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</si>
  <si>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</si>
  <si>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</si>
  <si>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</si>
  <si>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</si>
  <si>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</si>
  <si>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</si>
  <si>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</si>
  <si>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</si>
  <si>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</si>
  <si>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</si>
  <si>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</si>
  <si>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</si>
  <si>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</si>
  <si>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</si>
  <si>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</si>
  <si>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</si>
  <si>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</si>
  <si>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</si>
  <si>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</si>
  <si>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</si>
  <si>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</si>
  <si>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</si>
  <si>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</si>
  <si>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</si>
  <si>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</si>
  <si>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</si>
  <si>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</si>
  <si>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</si>
  <si>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</si>
  <si>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</si>
  <si>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</si>
  <si>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</si>
  <si>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</si>
  <si>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</si>
  <si>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</si>
  <si>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</si>
  <si>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</si>
  <si>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</si>
  <si>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</si>
  <si>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</si>
  <si>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</si>
  <si>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</si>
  <si>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</si>
  <si>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</si>
  <si>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</si>
  <si>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</si>
  <si>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</si>
  <si>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</si>
  <si>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</si>
  <si>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</si>
  <si>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</si>
  <si>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</si>
  <si>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</si>
  <si>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</si>
  <si>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</si>
  <si>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</si>
  <si>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</si>
  <si>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</si>
  <si>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</si>
  <si>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</si>
  <si>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</si>
  <si>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</si>
  <si>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</si>
  <si>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</si>
  <si>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</si>
  <si>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</si>
  <si>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</si>
  <si>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</si>
  <si>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</si>
  <si>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</si>
  <si>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</si>
  <si>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</si>
  <si>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</si>
  <si>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</si>
  <si>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</si>
  <si>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</si>
  <si>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</si>
  <si>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</si>
  <si>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</si>
  <si>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</si>
  <si>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</si>
  <si>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</si>
  <si>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</si>
  <si>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</si>
  <si>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</si>
  <si>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</si>
  <si>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</si>
  <si>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</si>
  <si>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</si>
  <si>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</si>
  <si>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</si>
  <si>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</si>
  <si>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</si>
  <si>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</si>
  <si>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</si>
  <si>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</si>
  <si>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</si>
  <si>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</si>
  <si>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</si>
  <si>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</si>
  <si>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</si>
  <si>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</si>
  <si>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</si>
  <si>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</si>
  <si>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</si>
  <si>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</si>
  <si>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</si>
  <si>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</si>
  <si>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</si>
  <si>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</si>
  <si>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</si>
  <si>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</si>
  <si>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</si>
  <si>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</si>
  <si>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</si>
  <si>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</si>
  <si>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</si>
  <si>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</si>
  <si>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</si>
  <si>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</si>
  <si>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</si>
  <si>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</si>
  <si>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</si>
  <si>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</si>
  <si>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</si>
  <si>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</si>
  <si>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</si>
  <si>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</si>
  <si>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</si>
  <si>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</si>
  <si>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</si>
  <si>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</si>
  <si>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</si>
  <si>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</si>
  <si>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</si>
  <si>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</si>
  <si>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</si>
  <si>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</si>
  <si>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</si>
  <si>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</si>
  <si>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</si>
  <si>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</si>
  <si>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</si>
  <si>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</si>
  <si>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</si>
  <si>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</si>
  <si>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</si>
  <si>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</si>
  <si>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</si>
  <si>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</si>
  <si>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</si>
  <si>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</si>
  <si>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</si>
  <si>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</si>
  <si>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</si>
  <si>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</si>
  <si>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</si>
  <si>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</si>
  <si>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</si>
  <si>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</si>
  <si>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</si>
  <si>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</si>
  <si>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</si>
  <si>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</si>
  <si>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</si>
  <si>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</si>
  <si>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</si>
  <si>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</si>
  <si>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</si>
  <si>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</si>
  <si>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</si>
  <si>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</si>
  <si>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</si>
  <si>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</si>
  <si>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</si>
  <si>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</si>
  <si>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</si>
  <si>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</si>
  <si>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</si>
  <si>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</si>
  <si>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</si>
  <si>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</si>
  <si>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</si>
  <si>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</si>
  <si>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</si>
  <si>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</si>
  <si>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</si>
  <si>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</si>
  <si>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</si>
  <si>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</si>
  <si>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</si>
  <si>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</si>
  <si>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</si>
  <si>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</si>
  <si>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</si>
  <si>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</si>
  <si>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</si>
  <si>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</si>
  <si>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</si>
  <si>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</si>
  <si>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</si>
  <si>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</si>
  <si>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</si>
  <si>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</si>
  <si>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</si>
  <si>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</si>
  <si>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</si>
  <si>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</si>
  <si>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</si>
  <si>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</si>
  <si>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</si>
  <si>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</si>
  <si>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</si>
  <si>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</si>
  <si>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</si>
  <si>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</si>
  <si>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</si>
  <si>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</si>
  <si>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</si>
  <si>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</si>
  <si>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</si>
  <si>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</si>
  <si>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</si>
  <si>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</si>
  <si>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</si>
  <si>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</si>
  <si>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</si>
  <si>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</si>
  <si>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</si>
  <si>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</si>
  <si>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</si>
  <si>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</si>
  <si>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</si>
  <si>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</si>
  <si>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</si>
  <si>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</si>
  <si>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</si>
  <si>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</si>
  <si>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</si>
  <si>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</si>
  <si>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</si>
  <si>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</si>
  <si>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</si>
  <si>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</si>
  <si>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</si>
  <si>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</si>
  <si>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</si>
  <si>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</si>
  <si>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</si>
  <si>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</si>
  <si>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</si>
  <si>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</si>
  <si>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</si>
  <si>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</si>
  <si>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</si>
  <si>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</si>
  <si>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</si>
  <si>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</si>
  <si>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</si>
  <si>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</si>
  <si>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</si>
  <si>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</si>
  <si>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</si>
  <si>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</si>
  <si>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</si>
  <si>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</si>
  <si>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</si>
  <si>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</si>
  <si>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</si>
  <si>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</si>
  <si>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</si>
  <si>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</si>
  <si>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</si>
  <si>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</si>
  <si>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</si>
  <si>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</si>
  <si>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</si>
  <si>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</si>
  <si>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</si>
  <si>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</si>
  <si>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</si>
  <si>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</si>
  <si>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</si>
  <si>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</si>
  <si>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</si>
  <si>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</si>
  <si>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</si>
  <si>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</si>
  <si>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</si>
  <si>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</si>
  <si>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</si>
  <si>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</si>
  <si>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</si>
  <si>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</si>
  <si>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</si>
  <si>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</si>
  <si>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</si>
  <si>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</si>
  <si>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</si>
  <si>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</si>
  <si>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</si>
  <si>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</si>
  <si>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</si>
  <si>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</si>
  <si>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</si>
  <si>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</si>
  <si>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</si>
  <si>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</si>
  <si>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</si>
  <si>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</si>
  <si>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</si>
  <si>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</si>
  <si>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</si>
  <si>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</si>
  <si>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</si>
  <si>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</si>
  <si>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</si>
  <si>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</si>
  <si>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</si>
  <si>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</si>
  <si>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</si>
  <si>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</si>
  <si>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</si>
  <si>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</si>
  <si>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</si>
  <si>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</si>
  <si>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</si>
  <si>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</si>
  <si>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</si>
  <si>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</si>
  <si>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</si>
  <si>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</si>
  <si>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</si>
  <si>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</si>
  <si>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</si>
  <si>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</si>
  <si>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</si>
  <si>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</si>
  <si>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</si>
  <si>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</si>
  <si>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</si>
  <si>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</si>
  <si>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</si>
  <si>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</si>
  <si>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</si>
  <si>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</si>
  <si>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</si>
  <si>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</si>
  <si>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</si>
  <si>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</si>
  <si>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</si>
  <si>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</si>
  <si>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</si>
  <si>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</si>
  <si>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</si>
  <si>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</si>
  <si>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</si>
  <si>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</si>
  <si>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</si>
  <si>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</si>
  <si>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</si>
  <si>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</si>
  <si>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</si>
  <si>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</si>
  <si>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</si>
  <si>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</si>
  <si>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</si>
  <si>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</si>
  <si>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</si>
  <si>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</si>
  <si>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</si>
  <si>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</si>
  <si>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</si>
  <si>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</si>
  <si>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</si>
  <si>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</si>
  <si>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</si>
  <si>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</si>
  <si>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</si>
  <si>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</si>
  <si>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</si>
  <si>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</si>
  <si>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</si>
  <si>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</si>
  <si>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</si>
  <si>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</si>
  <si>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</si>
  <si>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</si>
  <si>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</si>
  <si>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</si>
  <si>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</si>
  <si>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</si>
  <si>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</si>
  <si>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</si>
  <si>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</si>
  <si>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</si>
  <si>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</si>
  <si>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</si>
  <si>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</si>
  <si>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</si>
  <si>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</si>
  <si>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</si>
  <si>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</si>
  <si>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</si>
  <si>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</si>
  <si>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</si>
  <si>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</si>
  <si>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</si>
  <si>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</si>
  <si>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</si>
  <si>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</si>
  <si>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</si>
  <si>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</si>
  <si>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</si>
  <si>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</si>
  <si>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</si>
  <si>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</si>
  <si>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</si>
  <si>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</si>
  <si>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</si>
  <si>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</si>
  <si>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</si>
  <si>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</si>
  <si>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</si>
  <si>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</si>
  <si>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</si>
  <si>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</si>
  <si>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</si>
  <si>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</si>
  <si>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</si>
  <si>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</si>
  <si>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</si>
  <si>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</si>
  <si>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</si>
  <si>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</si>
  <si>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</si>
  <si>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</si>
  <si>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</si>
  <si>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</si>
  <si>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</si>
  <si>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</si>
  <si>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</si>
  <si>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</si>
  <si>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</si>
  <si>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</si>
  <si>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</si>
  <si>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</si>
  <si>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</si>
  <si>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</si>
  <si>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</si>
  <si>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</si>
  <si>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</si>
  <si>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</si>
  <si>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</si>
  <si>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</si>
  <si>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</si>
  <si>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</si>
  <si>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</si>
  <si>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</si>
  <si>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</si>
  <si>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</si>
  <si>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</si>
  <si>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</si>
  <si>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</si>
  <si>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</si>
  <si>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</si>
  <si>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</si>
  <si>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</si>
  <si>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</si>
  <si>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</si>
  <si>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</si>
  <si>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</si>
  <si>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</si>
  <si>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</si>
  <si>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</si>
  <si>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</si>
  <si>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</si>
  <si>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</si>
  <si>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</si>
  <si>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</si>
  <si>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</si>
  <si>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</si>
  <si>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</si>
  <si>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</si>
  <si>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</si>
  <si>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</si>
  <si>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</si>
  <si>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</si>
  <si>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</si>
  <si>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</si>
  <si>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</si>
  <si>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</si>
  <si>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</si>
  <si>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</si>
  <si>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</si>
  <si>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</si>
  <si>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</si>
  <si>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</si>
  <si>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</si>
  <si>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</si>
  <si>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</si>
  <si>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</si>
  <si>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</si>
  <si>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</si>
  <si>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</si>
  <si>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</si>
  <si>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</si>
  <si>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</si>
  <si>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</si>
  <si>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</si>
  <si>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</si>
  <si>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</si>
  <si>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</si>
  <si>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</si>
  <si>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</si>
  <si>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</si>
  <si>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</si>
  <si>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</si>
  <si>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</si>
  <si>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</si>
  <si>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</si>
  <si>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</si>
  <si>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</si>
  <si>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</si>
  <si>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</si>
  <si>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</si>
  <si>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</si>
  <si>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</si>
  <si>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</si>
  <si>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</si>
  <si>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</si>
  <si>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</si>
  <si>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</si>
  <si>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</si>
  <si>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</si>
  <si>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</si>
  <si>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</si>
  <si>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</si>
  <si>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</si>
  <si>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</si>
  <si>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</si>
  <si>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</si>
  <si>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</si>
  <si>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</si>
  <si>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</si>
  <si>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</si>
  <si>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</si>
  <si>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</si>
  <si>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</si>
  <si>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</si>
  <si>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</si>
  <si>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</si>
  <si>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</si>
  <si>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</si>
  <si>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</si>
  <si>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</si>
  <si>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</si>
  <si>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</si>
  <si>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</si>
  <si>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</si>
  <si>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</si>
  <si>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</si>
  <si>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</si>
  <si>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</si>
  <si>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</si>
  <si>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</si>
  <si>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</si>
  <si>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</si>
  <si>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</si>
  <si>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</si>
  <si>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</si>
  <si>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</si>
  <si>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</si>
  <si>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</si>
  <si>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</si>
  <si>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</si>
  <si>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</si>
  <si>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</si>
  <si>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</si>
  <si>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</si>
  <si>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</si>
  <si>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</si>
  <si>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</si>
  <si>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</si>
  <si>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</si>
  <si>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</si>
  <si>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</si>
  <si>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</si>
  <si>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</si>
  <si>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</si>
  <si>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</si>
  <si>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</si>
  <si>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</si>
  <si>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</si>
  <si>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</si>
  <si>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</si>
  <si>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</si>
  <si>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</si>
  <si>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</si>
  <si>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</si>
  <si>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</si>
  <si>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</si>
  <si>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</si>
  <si>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</si>
  <si>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</si>
  <si>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</si>
  <si>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</si>
  <si>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</si>
  <si>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</si>
  <si>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</si>
  <si>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</si>
  <si>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</si>
  <si>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</si>
  <si>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</si>
  <si>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</si>
  <si>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</si>
  <si>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</si>
  <si>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</si>
  <si>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</si>
  <si>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</si>
  <si>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</si>
  <si>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</si>
  <si>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</si>
  <si>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</si>
  <si>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</si>
  <si>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</si>
  <si>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</si>
  <si>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</si>
  <si>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</si>
  <si>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</si>
  <si>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</si>
  <si>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</si>
  <si>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</si>
  <si>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</si>
  <si>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</si>
  <si>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</si>
  <si>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</si>
  <si>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</si>
  <si>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</si>
  <si>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</si>
  <si>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</si>
  <si>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</si>
  <si>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</si>
  <si>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</si>
  <si>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</si>
  <si>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</si>
  <si>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</si>
  <si>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</si>
  <si>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</si>
  <si>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</si>
  <si>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</si>
  <si>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</si>
  <si>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</si>
  <si>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</si>
  <si>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</si>
  <si>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</si>
  <si>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</si>
  <si>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</si>
  <si>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</si>
  <si>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</si>
  <si>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</si>
  <si>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</si>
  <si>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</si>
  <si>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</si>
  <si>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</si>
  <si>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</si>
  <si>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</si>
  <si>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</si>
  <si>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</si>
  <si>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</si>
  <si>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</si>
  <si>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</si>
  <si>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</si>
  <si>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</si>
  <si>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</si>
  <si>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</si>
  <si>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</si>
  <si>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</si>
  <si>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</si>
  <si>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</si>
  <si>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</si>
  <si>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</si>
  <si>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</si>
  <si>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</si>
  <si>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</si>
  <si>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</si>
  <si>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</si>
  <si>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</si>
  <si>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</si>
  <si>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</si>
  <si>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</si>
  <si>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</si>
  <si>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</si>
  <si>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</si>
  <si>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</si>
  <si>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</si>
  <si>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</si>
  <si>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</si>
  <si>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</si>
  <si>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</si>
  <si>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</si>
  <si>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</si>
  <si>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</si>
  <si>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</si>
  <si>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</si>
  <si>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</si>
  <si>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</si>
  <si>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</si>
  <si>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</si>
  <si>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</si>
  <si>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</si>
  <si>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</si>
  <si>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</si>
  <si>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</si>
  <si>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</si>
  <si>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</si>
  <si>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</si>
  <si>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</si>
  <si>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</si>
  <si>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</si>
  <si>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</si>
  <si>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</si>
  <si>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</si>
  <si>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</si>
  <si>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</si>
  <si>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</si>
  <si>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</si>
  <si>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</si>
  <si>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</si>
  <si>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</si>
  <si>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</si>
  <si>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</si>
  <si>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</si>
  <si>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</si>
  <si>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</si>
  <si>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</si>
  <si>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</si>
  <si>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</si>
  <si>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</si>
  <si>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</si>
  <si>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</si>
  <si>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</si>
  <si>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</si>
  <si>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</si>
  <si>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</si>
  <si>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</si>
  <si>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</si>
  <si>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</si>
  <si>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</si>
  <si>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</si>
  <si>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</si>
  <si>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</si>
  <si>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</si>
  <si>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</si>
  <si>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</si>
  <si>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</si>
  <si>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</si>
  <si>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</si>
  <si>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</si>
  <si>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</si>
  <si>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</si>
  <si>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</si>
  <si>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</si>
  <si>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</si>
  <si>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</si>
  <si>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</si>
  <si>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</si>
  <si>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</si>
  <si>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</si>
  <si>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</si>
  <si>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</si>
  <si>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</si>
  <si>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</si>
  <si>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</si>
  <si>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</si>
  <si>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</si>
  <si>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</si>
  <si>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</si>
  <si>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</si>
  <si>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</si>
  <si>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</si>
  <si>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</si>
  <si>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</si>
  <si>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</si>
  <si>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</si>
  <si>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</si>
  <si>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</si>
  <si>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</si>
  <si>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</si>
  <si>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</si>
  <si>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</si>
  <si>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</si>
  <si>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</si>
  <si>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</si>
  <si>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</si>
  <si>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</si>
  <si>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</si>
  <si>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</si>
  <si>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</si>
  <si>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</si>
  <si>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</si>
  <si>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</si>
  <si>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</si>
  <si>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</si>
  <si>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</si>
  <si>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</si>
  <si>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</si>
  <si>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</si>
  <si>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</si>
  <si>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</si>
  <si>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</si>
  <si>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</si>
  <si>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</si>
  <si>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</si>
  <si>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</si>
  <si>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</si>
  <si>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</si>
  <si>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</si>
  <si>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</si>
  <si>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</si>
  <si>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</si>
  <si>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</si>
  <si>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</si>
  <si>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</si>
  <si>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</si>
  <si>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</si>
  <si>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</si>
  <si>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</si>
  <si>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</si>
  <si>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</si>
  <si>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</si>
  <si>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</si>
  <si>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</si>
  <si>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</si>
  <si>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</si>
  <si>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</si>
  <si>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</si>
  <si>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</si>
  <si>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</si>
  <si>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</si>
  <si>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</si>
  <si>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</si>
  <si>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</si>
  <si>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</si>
  <si>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</si>
  <si>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</si>
  <si>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</si>
  <si>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</si>
  <si>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</si>
  <si>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</si>
  <si>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</si>
  <si>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</si>
  <si>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</si>
  <si>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</si>
  <si>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</si>
  <si>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</si>
  <si>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</si>
  <si>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</si>
  <si>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</si>
  <si>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</si>
  <si>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</si>
  <si>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</si>
  <si>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</si>
  <si>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</si>
  <si>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</si>
  <si>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</si>
  <si>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</si>
  <si>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</si>
  <si>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</si>
  <si>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</si>
  <si>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</si>
  <si>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</si>
  <si>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</si>
  <si>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</si>
  <si>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</si>
  <si>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</si>
  <si>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</si>
  <si>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</si>
  <si>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</si>
  <si>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</si>
  <si>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</si>
  <si>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</si>
  <si>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</si>
  <si>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</si>
  <si>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</si>
  <si>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</si>
  <si>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</si>
  <si>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</si>
  <si>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</si>
  <si>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</si>
  <si>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</si>
  <si>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</si>
  <si>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</si>
  <si>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</si>
  <si>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</si>
  <si>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</si>
  <si>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</si>
  <si>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</si>
  <si>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</si>
  <si>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</si>
  <si>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</si>
  <si>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</si>
  <si>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</si>
  <si>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</si>
  <si>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</si>
  <si>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</si>
  <si>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</si>
  <si>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</si>
  <si>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</si>
  <si>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</si>
  <si>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</si>
  <si>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</si>
  <si>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</si>
  <si>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</si>
  <si>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</si>
  <si>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</si>
  <si>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</si>
  <si>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</si>
  <si>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</si>
  <si>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</si>
  <si>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</si>
  <si>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</si>
  <si>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</si>
  <si>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</si>
  <si>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</si>
  <si>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</si>
  <si>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</si>
  <si>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</si>
  <si>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</si>
  <si>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</si>
  <si>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</si>
  <si>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</si>
  <si>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</si>
  <si>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</si>
  <si>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</si>
  <si>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</si>
  <si>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</si>
  <si>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</si>
  <si>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</si>
  <si>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</si>
  <si>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</si>
  <si>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</si>
  <si>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</si>
  <si>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</si>
  <si>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</si>
  <si>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</si>
  <si>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</si>
  <si>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</si>
  <si>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</si>
  <si>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</si>
  <si>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</si>
  <si>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</si>
  <si>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</si>
  <si>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</si>
  <si>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</si>
  <si>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</si>
  <si>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</si>
  <si>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</si>
  <si>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</si>
  <si>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</si>
  <si>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</si>
  <si>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</si>
  <si>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</si>
  <si>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</si>
  <si>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</si>
  <si>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</si>
  <si>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</si>
  <si>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</si>
  <si>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</si>
  <si>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</si>
  <si>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</si>
  <si>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</si>
  <si>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</si>
  <si>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</si>
  <si>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</si>
  <si>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</si>
  <si>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</si>
  <si>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</si>
  <si>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</si>
  <si>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</si>
  <si>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</si>
  <si>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</si>
  <si>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</si>
  <si>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</si>
  <si>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</si>
  <si>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</si>
  <si>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</si>
  <si>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</si>
  <si>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</si>
  <si>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</si>
  <si>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</si>
  <si>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</si>
  <si>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</si>
  <si>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</si>
  <si>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</si>
  <si>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</si>
  <si>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</si>
  <si>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</si>
  <si>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</si>
  <si>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</si>
  <si>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</si>
  <si>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</si>
  <si>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</si>
  <si>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</si>
  <si>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</si>
  <si>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</si>
  <si>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</si>
  <si>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</si>
  <si>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</si>
  <si>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</si>
  <si>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</si>
  <si>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</si>
  <si>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</si>
  <si>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</si>
  <si>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</si>
  <si>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</si>
  <si>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</si>
  <si>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</si>
  <si>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</si>
  <si>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</si>
  <si>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</si>
  <si>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</si>
  <si>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</si>
  <si>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</si>
  <si>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</si>
  <si>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</si>
  <si>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</si>
  <si>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</si>
  <si>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</si>
  <si>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</si>
  <si>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</si>
  <si>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</si>
  <si>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</si>
  <si>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</si>
  <si>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</si>
  <si>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</si>
  <si>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</si>
  <si>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</si>
  <si>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</si>
  <si>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</si>
  <si>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</si>
  <si>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</si>
  <si>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</si>
  <si>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</si>
  <si>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</si>
  <si>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</si>
  <si>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</si>
  <si>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</si>
  <si>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</si>
  <si>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</si>
  <si>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</si>
  <si>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</si>
  <si>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</si>
  <si>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</si>
  <si>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</si>
  <si>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</si>
  <si>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</si>
  <si>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</si>
  <si>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</si>
  <si>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</si>
  <si>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</si>
  <si>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</si>
  <si>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</si>
  <si>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</si>
  <si>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</si>
  <si>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</si>
  <si>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</si>
  <si>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</si>
  <si>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</si>
  <si>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</si>
  <si>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</si>
  <si>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</si>
  <si>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</si>
  <si>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</si>
  <si>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</si>
  <si>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</si>
  <si>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</si>
  <si>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</si>
  <si>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</si>
  <si>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</si>
  <si>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</si>
  <si>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</si>
  <si>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</si>
  <si>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</si>
  <si>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</si>
  <si>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</si>
  <si>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</si>
  <si>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</si>
  <si>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</si>
  <si>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</si>
  <si>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</si>
  <si>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</si>
  <si>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</si>
  <si>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</si>
  <si>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</si>
  <si>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</si>
  <si>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</si>
  <si>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</si>
  <si>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</si>
  <si>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</si>
  <si>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</si>
  <si>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</si>
  <si>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</si>
  <si>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</si>
  <si>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</si>
  <si>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</si>
  <si>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</si>
  <si>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</si>
  <si>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</si>
  <si>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</si>
  <si>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</si>
  <si>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</si>
  <si>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</si>
  <si>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</si>
  <si>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</si>
  <si>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</si>
  <si>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</si>
  <si>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</si>
  <si>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</si>
  <si>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</si>
  <si>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</si>
  <si>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</si>
  <si>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</si>
  <si>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</si>
  <si>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</si>
  <si>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</si>
  <si>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</si>
  <si>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</si>
  <si>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</si>
  <si>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</si>
  <si>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</si>
  <si>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</si>
  <si>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</si>
  <si>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</si>
  <si>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</si>
  <si>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</si>
  <si>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</si>
  <si>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</si>
  <si>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</si>
  <si>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</si>
  <si>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</si>
  <si>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</si>
  <si>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</si>
  <si>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</si>
  <si>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</si>
  <si>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</si>
  <si>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</si>
  <si>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</si>
  <si>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</si>
  <si>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</si>
  <si>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</si>
  <si>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</si>
  <si>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</si>
  <si>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</si>
  <si>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</si>
  <si>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</si>
  <si>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</si>
  <si>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</si>
  <si>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</si>
  <si>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</si>
  <si>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</si>
  <si>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</si>
  <si>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</si>
  <si>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</si>
  <si>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</si>
  <si>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</si>
  <si>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</si>
  <si>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</si>
  <si>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</si>
  <si>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</si>
  <si>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</si>
  <si>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</si>
  <si>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</si>
  <si>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</si>
  <si>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</si>
  <si>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</si>
  <si>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</si>
  <si>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</si>
  <si>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</si>
  <si>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</si>
  <si>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</si>
  <si>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</si>
  <si>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</si>
  <si>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</si>
  <si>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</si>
  <si>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</si>
  <si>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</si>
  <si>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</si>
  <si>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</si>
  <si>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</si>
  <si>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</si>
  <si>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</si>
  <si>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</si>
  <si>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</si>
  <si>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</si>
  <si>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</si>
  <si>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</si>
  <si>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</si>
  <si>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</si>
  <si>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</si>
  <si>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</si>
  <si>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</si>
  <si>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</si>
  <si>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</si>
  <si>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</si>
  <si>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</si>
  <si>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</si>
  <si>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</si>
  <si>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</si>
  <si>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</si>
  <si>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</si>
  <si>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</si>
  <si>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</si>
  <si>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</si>
  <si>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</si>
  <si>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</si>
  <si>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</si>
  <si>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</si>
  <si>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</si>
  <si>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</si>
  <si>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</si>
  <si>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</si>
  <si>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</si>
  <si>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</si>
  <si>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</si>
  <si>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</si>
  <si>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</si>
  <si>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</si>
  <si>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</si>
  <si>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</si>
  <si>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</si>
  <si>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</si>
  <si>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</si>
  <si>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</si>
  <si>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</si>
  <si>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</si>
  <si>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</si>
  <si>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</si>
  <si>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</si>
  <si>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</si>
  <si>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</si>
  <si>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</si>
  <si>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</si>
  <si>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</si>
  <si>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</si>
  <si>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</si>
  <si>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</si>
  <si>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</si>
  <si>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</si>
  <si>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</si>
  <si>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</si>
  <si>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</si>
  <si>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</si>
  <si>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</si>
  <si>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</si>
  <si>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</si>
  <si>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</si>
  <si>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</si>
  <si>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</si>
  <si>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</si>
  <si>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</si>
  <si>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</si>
  <si>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</si>
  <si>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</si>
  <si>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</si>
  <si>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</si>
  <si>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</si>
  <si>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</si>
  <si>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</si>
  <si>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</si>
  <si>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</si>
  <si>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</si>
  <si>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</si>
  <si>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</si>
  <si>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</si>
  <si>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</si>
  <si>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</si>
  <si>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</si>
  <si>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</si>
  <si>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</si>
  <si>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</si>
  <si>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</si>
  <si>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</si>
  <si>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</si>
  <si>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</si>
  <si>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</si>
  <si>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</si>
  <si>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</si>
  <si>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</si>
  <si>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</si>
  <si>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</si>
  <si>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</si>
  <si>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</si>
  <si>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</si>
  <si>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</si>
  <si>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</si>
  <si>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</si>
  <si>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</si>
  <si>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</si>
  <si>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</si>
  <si>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</si>
  <si>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</si>
  <si>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</si>
  <si>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</si>
  <si>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</si>
  <si>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</si>
  <si>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</si>
  <si>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</si>
  <si>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</si>
  <si>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</si>
  <si>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</si>
  <si>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</si>
  <si>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</si>
  <si>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</si>
  <si>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</si>
  <si>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</si>
  <si>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</si>
  <si>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</si>
  <si>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</si>
  <si>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</si>
  <si>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</si>
  <si>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</si>
  <si>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</si>
  <si>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</si>
  <si>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</si>
  <si>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</si>
  <si>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</si>
  <si>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</si>
  <si>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</si>
  <si>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</si>
  <si>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</si>
  <si>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</si>
  <si>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</si>
  <si>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</si>
  <si>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</si>
  <si>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</si>
  <si>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</si>
  <si>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</si>
  <si>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</si>
  <si>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</si>
  <si>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</si>
  <si>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</si>
  <si>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</si>
  <si>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</si>
  <si>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</si>
  <si>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</si>
  <si>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</si>
  <si>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</si>
  <si>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</si>
  <si>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</si>
  <si>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</si>
  <si>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</si>
  <si>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</si>
  <si>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</si>
  <si>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</si>
  <si>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</si>
  <si>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</si>
  <si>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</si>
  <si>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</si>
  <si>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</si>
  <si>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</si>
  <si>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</si>
  <si>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</si>
  <si>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</si>
  <si>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</si>
  <si>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</si>
  <si>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</si>
  <si>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</si>
  <si>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</si>
  <si>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</si>
  <si>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</si>
  <si>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</si>
  <si>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</si>
  <si>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</si>
  <si>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</si>
  <si>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</si>
  <si>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</si>
  <si>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</si>
  <si>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</si>
  <si>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</si>
  <si>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</si>
  <si>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</si>
  <si>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</si>
  <si>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</si>
  <si>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</si>
  <si>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</si>
  <si>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</si>
  <si>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</si>
  <si>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</si>
  <si>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</si>
  <si>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</si>
  <si>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</si>
  <si>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</si>
  <si>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</si>
  <si>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</si>
  <si>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</si>
  <si>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</si>
  <si>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</si>
  <si>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</si>
  <si>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</si>
  <si>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</si>
  <si>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</si>
  <si>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</si>
  <si>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</si>
  <si>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</si>
  <si>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</si>
  <si>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</si>
  <si>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</si>
  <si>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</si>
  <si>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</si>
  <si>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</si>
  <si>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</si>
  <si>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</si>
  <si>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</si>
  <si>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</si>
  <si>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</si>
  <si>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</si>
  <si>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</si>
  <si>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</si>
  <si>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</si>
  <si>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</si>
  <si>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</si>
  <si>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</si>
  <si>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</si>
  <si>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</si>
  <si>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</si>
  <si>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</si>
  <si>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</si>
  <si>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</si>
  <si>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</si>
  <si>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</si>
  <si>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</si>
  <si>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</si>
  <si>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</si>
  <si>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</si>
  <si>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</si>
  <si>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</si>
  <si>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</si>
  <si>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</si>
  <si>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</si>
  <si>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</si>
  <si>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</si>
  <si>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</si>
  <si>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</si>
  <si>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</si>
  <si>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</si>
  <si>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</si>
  <si>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</si>
  <si>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</si>
  <si>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</si>
  <si>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</si>
  <si>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</si>
  <si>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</si>
  <si>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</si>
  <si>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</si>
  <si>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</si>
  <si>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</si>
  <si>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</si>
  <si>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</si>
  <si>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</si>
  <si>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</si>
  <si>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</si>
  <si>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</si>
  <si>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</si>
  <si>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</si>
  <si>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</si>
  <si>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</si>
  <si>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</si>
  <si>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</si>
  <si>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</si>
  <si>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</si>
  <si>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</si>
  <si>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</si>
  <si>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</si>
  <si>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</si>
  <si>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</si>
  <si>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</si>
  <si>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</si>
  <si>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</si>
  <si>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</si>
  <si>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</si>
  <si>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</si>
  <si>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</si>
  <si>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</si>
  <si>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</si>
  <si>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</si>
  <si>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</si>
  <si>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</si>
  <si>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</si>
  <si>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</si>
  <si>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</si>
  <si>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</si>
  <si>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</si>
  <si>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</si>
  <si>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</si>
  <si>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</si>
  <si>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</si>
  <si>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</si>
  <si>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</si>
  <si>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</si>
  <si>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</si>
  <si>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</si>
  <si>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</si>
  <si>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</si>
  <si>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</si>
  <si>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</si>
  <si>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</si>
  <si>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</si>
  <si>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</si>
  <si>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</si>
  <si>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</si>
  <si>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</si>
  <si>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</si>
  <si>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</si>
  <si>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</si>
  <si>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</si>
  <si>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</si>
  <si>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</si>
  <si>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</si>
  <si>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</si>
  <si>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</si>
  <si>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</si>
  <si>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</si>
  <si>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</si>
  <si>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</si>
  <si>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</si>
  <si>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</si>
  <si>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</si>
  <si>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</si>
  <si>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</si>
  <si>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</si>
  <si>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</si>
  <si>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</si>
  <si>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</si>
  <si>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</si>
  <si>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</si>
  <si>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</si>
  <si>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</si>
  <si>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</si>
  <si>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</si>
  <si>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</si>
  <si>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</si>
  <si>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</si>
  <si>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</si>
  <si>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</si>
  <si>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</si>
  <si>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</si>
  <si>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</si>
  <si>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</si>
  <si>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</si>
  <si>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</si>
  <si>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</si>
  <si>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</si>
  <si>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</si>
  <si>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</si>
  <si>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</si>
  <si>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</si>
  <si>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</si>
  <si>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</si>
  <si>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</si>
  <si>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</si>
  <si>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</si>
  <si>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</si>
  <si>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</si>
  <si>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</si>
  <si>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</si>
  <si>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</si>
  <si>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</si>
  <si>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</si>
  <si>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</si>
  <si>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</si>
  <si>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</si>
  <si>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</si>
  <si>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</si>
  <si>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</si>
  <si>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</si>
  <si>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</si>
  <si>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</si>
  <si>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</si>
  <si>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</si>
  <si>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</si>
  <si>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</si>
  <si>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</si>
  <si>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</si>
  <si>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</si>
  <si>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</si>
  <si>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</si>
  <si>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</si>
  <si>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</si>
  <si>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</si>
  <si>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</si>
  <si>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</si>
  <si>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</si>
  <si>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</si>
  <si>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</si>
  <si>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</si>
  <si>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</si>
  <si>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</si>
  <si>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</si>
  <si>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</si>
  <si>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</si>
  <si>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</si>
  <si>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</si>
  <si>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</si>
  <si>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</si>
  <si>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</si>
  <si>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</si>
  <si>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</si>
  <si>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</si>
  <si>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</si>
  <si>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</si>
  <si>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</si>
  <si>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</si>
  <si>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</si>
  <si>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</si>
  <si>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</si>
  <si>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</si>
  <si>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</si>
  <si>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</si>
  <si>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</si>
  <si>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</si>
  <si>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</si>
  <si>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</si>
  <si>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</si>
  <si>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</si>
  <si>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</si>
  <si>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</si>
  <si>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</si>
  <si>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</si>
  <si>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</si>
  <si>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</si>
  <si>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</si>
  <si>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</si>
  <si>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</si>
  <si>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</si>
  <si>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</si>
  <si>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</si>
  <si>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</si>
  <si>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</si>
  <si>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</si>
  <si>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</si>
  <si>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</si>
  <si>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</si>
  <si>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</si>
  <si>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</si>
  <si>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</si>
  <si>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</si>
  <si>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</si>
  <si>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</si>
  <si>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</si>
  <si>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</si>
  <si>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</si>
  <si>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</si>
  <si>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</si>
  <si>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</si>
  <si>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</si>
  <si>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</si>
  <si>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</si>
  <si>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</si>
  <si>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</si>
  <si>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</si>
  <si>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</si>
  <si>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</si>
  <si>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</si>
  <si>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</si>
  <si>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</si>
  <si>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</si>
  <si>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</si>
  <si>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</si>
  <si>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</si>
  <si>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</si>
  <si>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</si>
  <si>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</si>
  <si>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</si>
  <si>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</si>
  <si>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</si>
  <si>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</si>
  <si>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</si>
  <si>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</si>
  <si>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</si>
  <si>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</si>
  <si>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</si>
  <si>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</si>
  <si>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</si>
  <si>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</si>
  <si>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</si>
  <si>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</si>
  <si>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</si>
  <si>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</si>
  <si>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</si>
  <si>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</si>
  <si>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</si>
  <si>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</si>
  <si>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</si>
  <si>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</si>
  <si>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</si>
  <si>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</si>
  <si>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</si>
  <si>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</si>
  <si>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</si>
  <si>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</si>
  <si>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</si>
  <si>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</si>
  <si>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</si>
  <si>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</si>
  <si>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</si>
  <si>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</si>
  <si>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</si>
  <si>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</si>
  <si>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</si>
  <si>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</si>
  <si>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</si>
  <si>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</si>
  <si>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</si>
  <si>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</si>
  <si>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</si>
  <si>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</si>
  <si>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</si>
  <si>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</si>
  <si>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</si>
  <si>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</si>
  <si>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</si>
  <si>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</si>
  <si>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</si>
  <si>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</si>
  <si>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</si>
  <si>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</si>
  <si>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</si>
  <si>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</si>
  <si>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</si>
  <si>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</si>
  <si>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</si>
  <si>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</si>
  <si>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</si>
  <si>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</si>
  <si>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</si>
  <si>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</si>
  <si>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</si>
  <si>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</si>
  <si>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</si>
  <si>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</si>
  <si>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</si>
  <si>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</si>
  <si>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</si>
  <si>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</si>
  <si>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</si>
  <si>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</si>
  <si>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</si>
  <si>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</si>
  <si>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</si>
  <si>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</si>
  <si>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</si>
  <si>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</si>
  <si>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</si>
  <si>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</si>
  <si>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</si>
  <si>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</si>
  <si>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</si>
  <si>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</si>
  <si>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</si>
  <si>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</si>
  <si>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</si>
  <si>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</si>
  <si>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</si>
  <si>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</si>
  <si>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</si>
  <si>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</si>
  <si>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</si>
  <si>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</si>
  <si>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</si>
  <si>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</si>
  <si>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</si>
  <si>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</si>
  <si>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</si>
  <si>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</si>
  <si>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</si>
  <si>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</si>
  <si>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</si>
  <si>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</si>
  <si>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</si>
  <si>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</si>
  <si>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</si>
  <si>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</si>
  <si>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</si>
  <si>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</si>
  <si>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</si>
  <si>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</si>
  <si>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</si>
  <si>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</si>
  <si>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</si>
  <si>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</si>
  <si>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</si>
  <si>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</si>
  <si>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</si>
  <si>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</si>
  <si>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</si>
  <si>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</si>
  <si>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</si>
  <si>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</si>
  <si>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</si>
  <si>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</si>
  <si>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</si>
  <si>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</si>
  <si>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</si>
  <si>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</si>
  <si>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</si>
  <si>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</si>
  <si>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</si>
  <si>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</si>
  <si>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</si>
  <si>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</si>
  <si>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</si>
  <si>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</si>
  <si>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</si>
  <si>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</si>
  <si>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</si>
  <si>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</si>
  <si>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</si>
  <si>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</si>
  <si>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</si>
  <si>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</si>
  <si>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</si>
  <si>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</si>
  <si>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</si>
  <si>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</si>
  <si>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</si>
  <si>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</si>
  <si>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</si>
  <si>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</si>
  <si>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</si>
  <si>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</si>
  <si>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</si>
  <si>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</si>
  <si>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</si>
  <si>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</si>
  <si>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</si>
  <si>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</si>
  <si>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</si>
  <si>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</si>
  <si>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</si>
  <si>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</si>
  <si>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</si>
  <si>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</si>
  <si>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</si>
  <si>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</si>
  <si>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</si>
  <si>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</si>
  <si>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</si>
  <si>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</si>
  <si>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</si>
  <si>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</si>
  <si>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</si>
  <si>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</si>
  <si>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</si>
  <si>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</si>
  <si>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</si>
  <si>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</si>
  <si>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</si>
  <si>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</si>
  <si>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</si>
  <si>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</si>
  <si>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</si>
  <si>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</si>
  <si>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</si>
  <si>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</si>
  <si>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</si>
  <si>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</si>
  <si>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</si>
  <si>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</si>
  <si>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</si>
  <si>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</si>
  <si>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</si>
  <si>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</si>
  <si>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</si>
  <si>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</si>
  <si>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</si>
  <si>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</si>
  <si>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</si>
  <si>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</si>
  <si>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</si>
  <si>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</si>
  <si>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</si>
  <si>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</si>
  <si>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</si>
  <si>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</si>
  <si>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</si>
  <si>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</si>
  <si>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</si>
  <si>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</si>
  <si>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</si>
  <si>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</si>
  <si>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</si>
  <si>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</si>
  <si>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</si>
  <si>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</si>
  <si>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</si>
  <si>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</si>
  <si>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</si>
  <si>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</si>
  <si>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</si>
  <si>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</si>
  <si>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</si>
  <si>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</si>
  <si>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</si>
  <si>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</si>
  <si>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</si>
  <si>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</si>
  <si>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</si>
  <si>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</si>
  <si>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</si>
  <si>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</si>
  <si>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</si>
  <si>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</si>
  <si>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</si>
  <si>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</si>
  <si>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</si>
  <si>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</si>
  <si>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</si>
  <si>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</si>
  <si>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</si>
  <si>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</si>
  <si>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</si>
  <si>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</si>
  <si>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</si>
  <si>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</si>
  <si>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</si>
  <si>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</si>
  <si>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</si>
  <si>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</si>
  <si>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</si>
  <si>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</si>
  <si>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</si>
  <si>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</si>
  <si>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</si>
  <si>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</si>
  <si>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</si>
  <si>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</si>
  <si>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</si>
  <si>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</si>
  <si>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</si>
  <si>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</si>
  <si>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</si>
  <si>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</si>
  <si>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</si>
  <si>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</si>
  <si>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</si>
  <si>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</si>
  <si>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</si>
  <si>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</si>
  <si>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</si>
  <si>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</si>
  <si>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</si>
  <si>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</si>
  <si>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</si>
  <si>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</si>
  <si>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</si>
  <si>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</si>
  <si>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</si>
  <si>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</si>
  <si>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</si>
  <si>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</si>
  <si>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</si>
  <si>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</si>
  <si>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</si>
  <si>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</si>
  <si>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</si>
  <si>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</si>
  <si>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</si>
  <si>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</si>
  <si>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</si>
  <si>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</si>
  <si>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</si>
  <si>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</si>
  <si>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</si>
  <si>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</si>
  <si>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</si>
  <si>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</si>
  <si>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</si>
  <si>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</si>
  <si>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</si>
  <si>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</si>
  <si>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</si>
  <si>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</si>
  <si>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</si>
  <si>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</si>
  <si>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</si>
  <si>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</si>
  <si>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</si>
  <si>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</si>
  <si>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</si>
  <si>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</si>
  <si>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</si>
  <si>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</si>
  <si>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</si>
  <si>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</si>
  <si>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</si>
  <si>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</si>
  <si>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</si>
  <si>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</si>
  <si>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</si>
  <si>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</si>
  <si>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</si>
  <si>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</si>
  <si>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</si>
  <si>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</si>
  <si>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</si>
  <si>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</si>
  <si>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</si>
  <si>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</si>
  <si>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</si>
  <si>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</si>
  <si>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</si>
  <si>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</si>
  <si>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</si>
  <si>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</si>
  <si>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</si>
  <si>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</si>
  <si>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</si>
  <si>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</si>
  <si>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</si>
  <si>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</si>
  <si>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</si>
  <si>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</si>
  <si>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</si>
  <si>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</si>
  <si>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</si>
  <si>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</si>
  <si>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</si>
  <si>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</si>
  <si>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</si>
  <si>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</si>
  <si>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</si>
  <si>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</si>
  <si>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</si>
  <si>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</si>
  <si>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</si>
  <si>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</si>
  <si>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</si>
  <si>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</si>
  <si>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</si>
  <si>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</si>
  <si>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</si>
  <si>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</si>
  <si>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</si>
  <si>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</si>
  <si>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</si>
  <si>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</si>
  <si>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</si>
  <si>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</si>
  <si>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</si>
  <si>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</si>
  <si>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</si>
  <si>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</si>
  <si>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</si>
  <si>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</si>
  <si>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</si>
  <si>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</si>
  <si>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</si>
  <si>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</si>
  <si>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</si>
  <si>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</si>
  <si>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</si>
  <si>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</si>
  <si>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</si>
  <si>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</si>
  <si>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</si>
  <si>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</si>
  <si>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</si>
  <si>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</si>
  <si>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</si>
  <si>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</si>
  <si>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</si>
  <si>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</si>
  <si>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</si>
  <si>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</si>
  <si>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</si>
  <si>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</si>
  <si>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</si>
  <si>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</si>
  <si>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</si>
  <si>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</si>
  <si>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</si>
  <si>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</si>
  <si>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</si>
  <si>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</si>
  <si>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</si>
  <si>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</si>
  <si>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</si>
  <si>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</si>
  <si>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</si>
  <si>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</si>
  <si>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</si>
  <si>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</si>
  <si>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</si>
  <si>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</si>
  <si>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</si>
  <si>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</si>
  <si>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</si>
  <si>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</si>
  <si>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</si>
  <si>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</si>
  <si>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</si>
  <si>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</si>
  <si>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</si>
  <si>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</si>
  <si>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</si>
  <si>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</si>
  <si>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</si>
  <si>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</si>
  <si>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</si>
  <si>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</si>
  <si>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</si>
  <si>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</si>
  <si>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</si>
  <si>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</si>
  <si>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</si>
  <si>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</si>
  <si>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</si>
  <si>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</si>
  <si>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</si>
  <si>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</si>
  <si>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</si>
  <si>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</si>
  <si>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</si>
  <si>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</si>
  <si>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</si>
  <si>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</si>
  <si>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</si>
  <si>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</si>
  <si>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</si>
  <si>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</si>
  <si>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</si>
  <si>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</si>
  <si>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</si>
  <si>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</si>
  <si>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</si>
  <si>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</si>
  <si>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</si>
  <si>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</si>
  <si>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</si>
  <si>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</si>
  <si>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</si>
  <si>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</si>
  <si>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</si>
  <si>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</si>
  <si>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</si>
  <si>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</si>
  <si>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</si>
  <si>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</si>
  <si>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</si>
  <si>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</si>
  <si>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</si>
  <si>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</si>
  <si>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</si>
  <si>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</si>
  <si>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</si>
  <si>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</si>
  <si>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</si>
  <si>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</si>
  <si>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</si>
  <si>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</si>
  <si>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</si>
  <si>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</si>
  <si>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</si>
  <si>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</si>
  <si>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</si>
  <si>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</si>
  <si>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</si>
  <si>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</si>
  <si>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</si>
  <si>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</si>
  <si>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</si>
  <si>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</si>
  <si>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</si>
  <si>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</si>
  <si>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</si>
  <si>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</si>
  <si>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</si>
  <si>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</si>
  <si>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</si>
  <si>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</si>
  <si>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</si>
  <si>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</si>
  <si>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</si>
  <si>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</si>
  <si>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</si>
  <si>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</si>
  <si>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</si>
  <si>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</si>
  <si>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</si>
  <si>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</si>
  <si>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</si>
  <si>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</si>
  <si>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</si>
  <si>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</si>
  <si>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</si>
  <si>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</si>
  <si>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</si>
  <si>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</si>
  <si>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</si>
  <si>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</si>
  <si>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</si>
  <si>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</si>
  <si>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</si>
  <si>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</si>
  <si>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</si>
  <si>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</si>
  <si>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</si>
  <si>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</si>
  <si>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</si>
  <si>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</si>
  <si>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</si>
  <si>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</si>
  <si>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</si>
  <si>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</si>
  <si>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</si>
  <si>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</si>
  <si>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</si>
  <si>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</si>
  <si>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</si>
  <si>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</si>
  <si>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</si>
  <si>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</si>
  <si>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</si>
  <si>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</si>
  <si>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</si>
  <si>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</si>
  <si>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</si>
  <si>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</si>
  <si>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</si>
  <si>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</si>
  <si>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</si>
  <si>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</si>
  <si>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</si>
  <si>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</si>
  <si>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</si>
  <si>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</si>
  <si>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</si>
  <si>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</si>
  <si>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</si>
  <si>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</si>
  <si>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</si>
  <si>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</si>
  <si>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</si>
  <si>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</si>
  <si>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</si>
  <si>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</si>
  <si>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</si>
  <si>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</si>
  <si>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</si>
  <si>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</si>
  <si>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</si>
  <si>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</si>
  <si>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</si>
  <si>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</si>
  <si>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</si>
  <si>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</si>
  <si>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</si>
  <si>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</si>
  <si>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</si>
  <si>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</si>
  <si>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</si>
  <si>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</si>
  <si>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</si>
  <si>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</si>
  <si>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</si>
  <si>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</si>
  <si>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</si>
  <si>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</si>
  <si>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</si>
  <si>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</si>
  <si>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</si>
  <si>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</si>
  <si>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</si>
  <si>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</si>
  <si>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</si>
  <si>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</si>
  <si>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</si>
  <si>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</si>
  <si>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</si>
  <si>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</si>
  <si>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</si>
  <si>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</si>
  <si>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</si>
  <si>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</si>
  <si>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</si>
  <si>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</si>
  <si>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</si>
  <si>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</si>
  <si>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</si>
  <si>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</si>
  <si>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</si>
  <si>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</si>
  <si>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</si>
  <si>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</si>
  <si>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</si>
  <si>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</si>
  <si>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</si>
  <si>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</si>
  <si>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</si>
  <si>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</si>
  <si>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</si>
  <si>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</si>
  <si>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</si>
  <si>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</si>
  <si>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</si>
  <si>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</si>
  <si>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</si>
  <si>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</si>
  <si>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</si>
  <si>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</si>
  <si>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</si>
  <si>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</si>
  <si>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</si>
  <si>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</si>
  <si>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</si>
  <si>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</si>
  <si>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</si>
  <si>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</si>
  <si>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</si>
  <si>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</si>
  <si>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</si>
  <si>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</si>
  <si>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</si>
  <si>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</si>
  <si>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</si>
  <si>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</si>
  <si>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</si>
  <si>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</si>
  <si>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</si>
  <si>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</si>
  <si>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</si>
  <si>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</si>
  <si>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</si>
  <si>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</si>
  <si>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</si>
  <si>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</si>
  <si>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</si>
  <si>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</si>
  <si>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</si>
  <si>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</si>
  <si>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</si>
  <si>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</si>
  <si>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</si>
  <si>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</si>
  <si>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</si>
  <si>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</si>
  <si>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</si>
  <si>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</si>
  <si>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</si>
  <si>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</si>
  <si>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</si>
  <si>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</si>
  <si>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</si>
  <si>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</si>
  <si>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</si>
  <si>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</si>
  <si>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</si>
  <si>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</si>
  <si>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</si>
  <si>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</si>
  <si>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</si>
  <si>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</si>
  <si>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</si>
  <si>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</si>
  <si>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</si>
  <si>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</si>
  <si>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</si>
  <si>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</si>
  <si>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</si>
  <si>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</si>
  <si>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</si>
  <si>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</si>
  <si>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</si>
  <si>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</si>
  <si>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</si>
  <si>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</si>
  <si>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</si>
  <si>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</si>
  <si>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</si>
  <si>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</si>
  <si>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</si>
  <si>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</si>
  <si>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</si>
  <si>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</si>
  <si>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</si>
  <si>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</si>
  <si>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</si>
  <si>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</si>
  <si>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</si>
  <si>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</si>
  <si>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</si>
  <si>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</si>
  <si>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</si>
  <si>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</si>
  <si>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</si>
  <si>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</si>
  <si>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</si>
  <si>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</si>
  <si>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</si>
  <si>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</si>
  <si>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</si>
  <si>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</si>
  <si>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</si>
  <si>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</si>
  <si>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</si>
  <si>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</si>
  <si>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</si>
  <si>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</si>
  <si>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</si>
  <si>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</si>
  <si>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</si>
  <si>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</si>
  <si>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</si>
  <si>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</si>
  <si>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</si>
  <si>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</si>
  <si>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</si>
  <si>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</si>
  <si>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</si>
  <si>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</si>
  <si>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</si>
  <si>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</si>
  <si>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</si>
  <si>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</si>
  <si>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</si>
  <si>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</si>
  <si>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</si>
  <si>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</si>
  <si>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</si>
  <si>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</si>
  <si>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</si>
  <si>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</si>
  <si>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</si>
  <si>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</si>
  <si>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</si>
  <si>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</si>
  <si>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</si>
  <si>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</si>
  <si>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</si>
  <si>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</si>
  <si>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</si>
  <si>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</si>
  <si>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</si>
  <si>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</si>
  <si>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</si>
  <si>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</si>
  <si>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</si>
  <si>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</si>
  <si>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</si>
  <si>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</si>
  <si>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</si>
  <si>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</si>
  <si>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</si>
  <si>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</si>
  <si>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</si>
  <si>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</si>
  <si>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</si>
  <si>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</si>
  <si>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</si>
  <si>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</si>
  <si>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</si>
  <si>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</si>
  <si>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</si>
  <si>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</si>
  <si>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</si>
  <si>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</si>
  <si>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</si>
  <si>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</si>
  <si>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</si>
  <si>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</si>
  <si>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</si>
  <si>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</si>
  <si>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</si>
  <si>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</si>
  <si>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</si>
  <si>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</si>
  <si>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</si>
  <si>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</si>
  <si>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</si>
  <si>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</si>
  <si>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</si>
  <si>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</si>
  <si>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</si>
  <si>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</si>
  <si>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</si>
  <si>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</si>
  <si>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</si>
  <si>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</si>
  <si>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</si>
  <si>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</si>
  <si>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</si>
  <si>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</si>
  <si>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</si>
  <si>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</si>
  <si>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</si>
  <si>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</si>
  <si>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</si>
  <si>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</si>
  <si>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</si>
  <si>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</si>
  <si>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</si>
  <si>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</si>
  <si>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</si>
  <si>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</si>
  <si>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</si>
  <si>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</si>
  <si>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</si>
  <si>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</si>
  <si>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</si>
  <si>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</si>
  <si>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</si>
  <si>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</si>
  <si>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</si>
  <si>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</si>
  <si>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</si>
  <si>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</si>
  <si>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</si>
  <si>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</si>
  <si>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</si>
  <si>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</si>
  <si>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</si>
  <si>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</si>
  <si>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</si>
  <si>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</si>
  <si>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</si>
  <si>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</si>
  <si>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</si>
  <si>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</si>
  <si>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</si>
  <si>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</si>
  <si>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</si>
  <si>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</si>
  <si>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</si>
  <si>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</si>
  <si>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</si>
  <si>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</si>
  <si>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</si>
  <si>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</si>
  <si>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</si>
  <si>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</si>
  <si>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</si>
  <si>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</si>
  <si>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</si>
  <si>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</si>
  <si>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</si>
  <si>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</si>
  <si>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</si>
  <si>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</si>
  <si>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</si>
  <si>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</si>
  <si>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</si>
  <si>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</si>
  <si>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</si>
  <si>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</si>
  <si>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</si>
  <si>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</si>
  <si>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</si>
  <si>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</si>
  <si>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</si>
  <si>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</si>
  <si>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</si>
  <si>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</si>
  <si>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</si>
  <si>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</si>
  <si>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</si>
  <si>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</si>
  <si>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</si>
  <si>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</si>
  <si>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</si>
  <si>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</si>
  <si>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</si>
  <si>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</si>
  <si>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</si>
  <si>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</si>
  <si>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</si>
  <si>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</si>
  <si>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</si>
  <si>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</si>
  <si>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</si>
  <si>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</si>
  <si>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</si>
  <si>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</si>
  <si>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</si>
  <si>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</si>
  <si>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</si>
  <si>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</si>
  <si>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</si>
  <si>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</si>
  <si>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</si>
  <si>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</si>
  <si>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</si>
  <si>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</si>
  <si>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</si>
  <si>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</si>
  <si>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</si>
  <si>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</si>
  <si>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</si>
  <si>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</si>
  <si>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</si>
  <si>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</si>
  <si>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</si>
  <si>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</si>
  <si>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</si>
  <si>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</si>
  <si>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</si>
  <si>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</si>
  <si>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</si>
  <si>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</si>
  <si>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</si>
  <si>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</si>
  <si>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</si>
  <si>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</si>
  <si>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</si>
  <si>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</si>
  <si>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</si>
  <si>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</si>
  <si>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</si>
  <si>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</si>
  <si>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</si>
  <si>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</si>
  <si>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</si>
  <si>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</si>
  <si>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</si>
  <si>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</si>
  <si>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</si>
  <si>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</si>
  <si>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</si>
  <si>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</si>
  <si>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</si>
  <si>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</si>
  <si>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</si>
  <si>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</si>
  <si>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</si>
  <si>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</si>
  <si>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</si>
  <si>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</si>
  <si>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</si>
  <si>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</si>
  <si>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</si>
  <si>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</si>
  <si>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</si>
  <si>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</si>
  <si>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</si>
  <si>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</si>
  <si>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</si>
  <si>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</si>
  <si>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</si>
  <si>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</si>
  <si>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</si>
  <si>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</si>
  <si>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</si>
  <si>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</si>
  <si>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</si>
  <si>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</si>
  <si>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</si>
  <si>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</si>
  <si>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</si>
  <si>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</si>
  <si>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</si>
  <si>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</si>
  <si>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</si>
  <si>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</si>
  <si>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</si>
  <si>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</si>
  <si>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</si>
  <si>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</si>
  <si>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</si>
  <si>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</si>
  <si>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</si>
  <si>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</si>
  <si>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</si>
  <si>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</si>
  <si>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</si>
  <si>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</si>
  <si>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</si>
  <si>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</si>
  <si>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</si>
  <si>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</si>
  <si>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</si>
  <si>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</si>
  <si>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</si>
  <si>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</si>
  <si>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</si>
  <si>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</si>
  <si>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</si>
  <si>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</si>
  <si>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</si>
  <si>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</si>
  <si>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</si>
  <si>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</si>
  <si>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</si>
  <si>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</si>
  <si>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</si>
  <si>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</si>
  <si>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</si>
  <si>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</si>
  <si>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</si>
  <si>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</si>
  <si>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</si>
  <si>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</si>
  <si>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</si>
  <si>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</si>
  <si>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</si>
  <si>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</si>
  <si>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</si>
  <si>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</si>
  <si>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</si>
  <si>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</si>
  <si>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</si>
  <si>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</si>
  <si>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</si>
  <si>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</si>
  <si>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</si>
  <si>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</si>
  <si>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</si>
  <si>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</si>
  <si>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</si>
  <si>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</si>
  <si>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</si>
  <si>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</si>
  <si>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</si>
  <si>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</si>
  <si>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</si>
  <si>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</si>
  <si>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</si>
  <si>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</si>
  <si>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</si>
  <si>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</si>
  <si>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</si>
  <si>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</si>
  <si>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</si>
  <si>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</si>
  <si>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</si>
  <si>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</si>
  <si>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</si>
  <si>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</si>
  <si>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</si>
  <si>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</si>
  <si>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</si>
  <si>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</si>
  <si>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</si>
  <si>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</si>
  <si>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</si>
  <si>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</si>
  <si>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</si>
  <si>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</si>
  <si>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</si>
  <si>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</si>
  <si>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</si>
  <si>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</si>
  <si>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</si>
  <si>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</si>
  <si>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</si>
  <si>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</si>
  <si>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</si>
  <si>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</si>
  <si>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</si>
  <si>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</si>
  <si>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</si>
  <si>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</si>
  <si>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</si>
  <si>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</si>
  <si>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</si>
  <si>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</si>
  <si>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</si>
  <si>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</si>
  <si>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</si>
  <si>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</si>
  <si>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</si>
  <si>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</si>
  <si>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</si>
  <si>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</si>
  <si>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</si>
  <si>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</si>
  <si>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</si>
  <si>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</si>
  <si>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</si>
  <si>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</si>
  <si>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</si>
  <si>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</si>
  <si>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</si>
  <si>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</si>
  <si>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</si>
  <si>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</si>
  <si>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</si>
  <si>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</si>
  <si>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</si>
  <si>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</si>
  <si>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</si>
  <si>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</si>
  <si>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</si>
  <si>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</si>
  <si>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</si>
  <si>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</si>
  <si>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</si>
  <si>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</si>
  <si>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</si>
  <si>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</si>
  <si>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</si>
  <si>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</si>
  <si>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</si>
  <si>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</si>
  <si>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</si>
  <si>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</si>
  <si>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</si>
  <si>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</si>
  <si>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</si>
  <si>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</si>
  <si>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</si>
  <si>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</si>
  <si>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</si>
  <si>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</si>
  <si>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</si>
  <si>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</si>
  <si>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</si>
  <si>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</si>
  <si>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</si>
  <si>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</si>
  <si>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</si>
  <si>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</si>
  <si>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</si>
  <si>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</si>
  <si>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</si>
  <si>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</si>
  <si>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</si>
  <si>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</si>
  <si>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</si>
  <si>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</si>
  <si>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</si>
  <si>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</si>
  <si>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</si>
  <si>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</si>
  <si>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</si>
  <si>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</si>
  <si>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</si>
  <si>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</si>
  <si>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</si>
  <si>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</si>
  <si>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</si>
  <si>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</si>
  <si>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</si>
  <si>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</si>
  <si>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</si>
  <si>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</si>
  <si>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</si>
  <si>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</si>
  <si>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</si>
  <si>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</si>
  <si>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</si>
  <si>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</si>
  <si>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</si>
  <si>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</si>
  <si>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</si>
  <si>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</si>
  <si>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</si>
  <si>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</si>
  <si>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</si>
  <si>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</si>
  <si>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</si>
  <si>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</si>
  <si>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</si>
  <si>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</si>
  <si>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</si>
  <si>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</si>
  <si>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</si>
  <si>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</si>
  <si>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</si>
  <si>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</si>
  <si>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</si>
  <si>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</si>
  <si>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</si>
  <si>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</si>
  <si>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</si>
  <si>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</si>
  <si>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</si>
  <si>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</si>
  <si>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</si>
  <si>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</si>
  <si>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</si>
  <si>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</si>
  <si>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</si>
  <si>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</si>
  <si>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</si>
  <si>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</si>
  <si>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</si>
  <si>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</si>
  <si>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</si>
  <si>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</si>
  <si>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</si>
  <si>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</si>
  <si>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</si>
  <si>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</si>
  <si>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</si>
  <si>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</si>
  <si>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</si>
  <si>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</si>
  <si>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</si>
  <si>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</si>
  <si>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</si>
  <si>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</si>
  <si>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</si>
  <si>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</si>
  <si>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</si>
  <si>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</si>
  <si>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</si>
  <si>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</si>
  <si>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</si>
  <si>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</si>
  <si>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</si>
  <si>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</si>
  <si>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</si>
  <si>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</si>
  <si>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</si>
  <si>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</si>
  <si>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</si>
  <si>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</si>
  <si>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</si>
  <si>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</si>
  <si>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</si>
  <si>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</si>
  <si>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</si>
  <si>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</si>
  <si>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</si>
  <si>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</si>
  <si>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</si>
  <si>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</si>
  <si>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</si>
  <si>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</si>
  <si>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</si>
  <si>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</si>
  <si>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</si>
  <si>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</si>
  <si>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</si>
  <si>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</si>
  <si>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</si>
  <si>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</si>
  <si>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</si>
  <si>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</si>
  <si>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</si>
  <si>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</si>
  <si>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</si>
  <si>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</si>
  <si>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</si>
  <si>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</si>
  <si>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</si>
  <si>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</si>
  <si>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</si>
  <si>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</si>
  <si>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</si>
  <si>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</si>
  <si>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</si>
  <si>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</si>
  <si>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</si>
  <si>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</si>
  <si>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</si>
  <si>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</si>
  <si>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</si>
  <si>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</si>
  <si>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</si>
  <si>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</si>
  <si>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</si>
  <si>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</si>
  <si>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</si>
  <si>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</si>
  <si>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</si>
  <si>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</si>
  <si>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</si>
  <si>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</si>
  <si>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</si>
  <si>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</si>
  <si>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</si>
  <si>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</si>
  <si>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</si>
  <si>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</si>
  <si>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</si>
  <si>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</si>
  <si>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</si>
  <si>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</si>
  <si>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</si>
  <si>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</si>
  <si>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</si>
  <si>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</si>
  <si>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</si>
  <si>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</si>
  <si>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</si>
  <si>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</si>
  <si>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</si>
  <si>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</si>
  <si>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</si>
  <si>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</si>
  <si>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</si>
  <si>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</si>
  <si>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</si>
  <si>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</si>
  <si>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</si>
  <si>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</si>
  <si>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</si>
  <si>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</si>
  <si>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</si>
  <si>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</si>
  <si>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</si>
  <si>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</si>
  <si>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</si>
  <si>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</si>
  <si>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</si>
  <si>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</si>
  <si>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</si>
  <si>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</si>
  <si>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</si>
  <si>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</si>
  <si>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</si>
  <si>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</si>
  <si>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</si>
  <si>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</si>
  <si>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</si>
  <si>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</si>
  <si>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</si>
  <si>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</si>
  <si>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</si>
  <si>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</si>
  <si>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</si>
  <si>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</si>
  <si>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</si>
  <si>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</si>
  <si>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</si>
  <si>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</si>
  <si>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</si>
  <si>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</si>
  <si>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</si>
  <si>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</si>
  <si>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</si>
  <si>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</si>
  <si>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</si>
  <si>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</si>
  <si>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</si>
  <si>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</si>
  <si>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</si>
  <si>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</si>
  <si>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</si>
  <si>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</si>
  <si>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</si>
  <si>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</si>
  <si>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</si>
  <si>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</si>
  <si>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</si>
  <si>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</si>
  <si>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</si>
  <si>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</si>
  <si>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</si>
  <si>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</si>
  <si>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</si>
  <si>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</si>
  <si>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</si>
  <si>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</si>
  <si>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</si>
  <si>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</si>
  <si>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</si>
  <si>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</si>
  <si>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</si>
  <si>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</si>
  <si>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</si>
  <si>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</si>
  <si>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</si>
  <si>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</si>
  <si>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</si>
  <si>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</si>
  <si>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</si>
  <si>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</si>
  <si>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</si>
  <si>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</si>
  <si>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</si>
  <si>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</si>
  <si>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</si>
  <si>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</si>
  <si>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</si>
  <si>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</si>
  <si>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</si>
  <si>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</si>
  <si>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</si>
  <si>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</si>
  <si>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</si>
  <si>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</si>
  <si>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</si>
  <si>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</si>
  <si>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</si>
  <si>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</si>
  <si>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</si>
  <si>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</si>
  <si>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</si>
  <si>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</si>
  <si>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</si>
  <si>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</si>
  <si>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</si>
  <si>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</si>
  <si>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</si>
  <si>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</si>
  <si>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</si>
  <si>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</si>
  <si>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</si>
  <si>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</si>
  <si>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</si>
  <si>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</si>
  <si>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</si>
  <si>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</si>
  <si>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</si>
  <si>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</si>
  <si>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</si>
  <si>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</si>
  <si>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</si>
  <si>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</si>
  <si>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</si>
  <si>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</si>
  <si>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</si>
  <si>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</si>
  <si>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</si>
  <si>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</si>
  <si>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</si>
  <si>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</si>
  <si>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</si>
  <si>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</si>
  <si>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</si>
  <si>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</si>
  <si>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</si>
  <si>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</si>
  <si>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</si>
  <si>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</si>
  <si>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</si>
  <si>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</si>
  <si>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</si>
  <si>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</si>
  <si>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</si>
  <si>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</si>
  <si>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</si>
  <si>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</si>
  <si>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</si>
  <si>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</si>
  <si>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</si>
  <si>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</si>
  <si>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</si>
  <si>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</si>
  <si>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</si>
  <si>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</si>
  <si>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</si>
  <si>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</si>
  <si>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</si>
  <si>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</si>
  <si>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</si>
  <si>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</si>
  <si>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</si>
  <si>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</si>
  <si>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</si>
  <si>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</si>
  <si>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</si>
  <si>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</si>
  <si>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</si>
  <si>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</si>
  <si>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</si>
  <si>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</si>
  <si>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</si>
  <si>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</si>
  <si>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</si>
  <si>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</si>
  <si>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</si>
  <si>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</si>
  <si>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</si>
  <si>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</si>
  <si>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</si>
  <si>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</si>
  <si>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</si>
  <si>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</si>
  <si>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</si>
  <si>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</si>
  <si>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</si>
  <si>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</si>
  <si>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</si>
  <si>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</si>
  <si>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</si>
  <si>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</si>
  <si>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</si>
  <si>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</si>
  <si>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</si>
  <si>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</si>
  <si>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</si>
  <si>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</si>
  <si>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</si>
  <si>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</si>
  <si>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</si>
  <si>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</si>
  <si>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</si>
  <si>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</si>
  <si>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</si>
  <si>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</si>
  <si>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</si>
  <si>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</si>
  <si>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</si>
  <si>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</si>
  <si>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</si>
  <si>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</si>
  <si>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</si>
  <si>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</si>
  <si>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</si>
  <si>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</si>
  <si>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</si>
  <si>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</si>
  <si>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</si>
  <si>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</si>
  <si>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</si>
  <si>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</si>
  <si>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</si>
  <si>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</si>
  <si>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</si>
  <si>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</si>
  <si>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</si>
  <si>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</si>
  <si>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</si>
  <si>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</si>
  <si>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</si>
  <si>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</si>
  <si>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</si>
  <si>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</si>
  <si>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</si>
  <si>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</si>
  <si>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</si>
  <si>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</si>
  <si>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</si>
  <si>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</si>
  <si>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</si>
  <si>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</si>
  <si>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</si>
  <si>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</si>
  <si>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</si>
  <si>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</si>
  <si>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</si>
  <si>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</si>
  <si>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</si>
  <si>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</si>
  <si>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</si>
  <si>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</si>
  <si>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</si>
  <si>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</si>
  <si>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</si>
  <si>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</si>
  <si>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</si>
  <si>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</si>
  <si>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</si>
  <si>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</si>
  <si>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</si>
  <si>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</si>
  <si>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</si>
  <si>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</si>
  <si>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</si>
  <si>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</si>
  <si>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</si>
  <si>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</si>
  <si>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</si>
  <si>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</si>
  <si>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</si>
  <si>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</si>
  <si>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</si>
  <si>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</si>
  <si>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</si>
  <si>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</si>
  <si>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</si>
  <si>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</si>
  <si>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</si>
  <si>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</si>
  <si>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</si>
  <si>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</si>
  <si>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</si>
  <si>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</si>
  <si>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</si>
  <si>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</si>
  <si>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</si>
  <si>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</si>
  <si>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</si>
  <si>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</si>
  <si>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</si>
  <si>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</si>
  <si>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</si>
  <si>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</si>
  <si>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</si>
  <si>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</si>
  <si>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</si>
  <si>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</si>
  <si>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</si>
  <si>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</si>
  <si>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</si>
  <si>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</si>
  <si>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</si>
  <si>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</si>
  <si>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</si>
  <si>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</si>
  <si>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</si>
  <si>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</si>
  <si>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</si>
  <si>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</si>
  <si>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</si>
  <si>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</si>
  <si>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</si>
  <si>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</si>
  <si>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</si>
  <si>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</si>
  <si>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</si>
  <si>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</si>
  <si>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</si>
  <si>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</si>
  <si>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</si>
  <si>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</si>
  <si>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</si>
  <si>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</si>
  <si>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</si>
  <si>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</si>
  <si>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</si>
  <si>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</si>
  <si>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</si>
  <si>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</si>
  <si>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</si>
  <si>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</si>
  <si>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</si>
  <si>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</si>
  <si>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</si>
  <si>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</si>
  <si>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</si>
  <si>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</si>
  <si>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</si>
  <si>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</si>
  <si>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</si>
  <si>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</si>
  <si>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</si>
  <si>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</si>
  <si>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</si>
  <si>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</si>
  <si>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</si>
  <si>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</si>
  <si>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</si>
  <si>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</si>
  <si>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</si>
  <si>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</si>
  <si>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</si>
  <si>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</si>
  <si>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</si>
  <si>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</si>
  <si>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</si>
  <si>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</si>
  <si>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</si>
  <si>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</si>
  <si>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</si>
  <si>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</si>
  <si>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</si>
  <si>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</si>
  <si>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</si>
  <si>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</si>
  <si>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</si>
  <si>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</si>
  <si>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</si>
  <si>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</si>
  <si>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</si>
  <si>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</si>
  <si>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</si>
  <si>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</si>
  <si>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</si>
  <si>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</si>
  <si>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</si>
  <si>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</si>
  <si>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</si>
  <si>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</si>
  <si>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</si>
  <si>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</si>
  <si>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</si>
  <si>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</si>
  <si>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</si>
  <si>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</si>
  <si>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</si>
  <si>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</si>
  <si>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</si>
  <si>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</si>
  <si>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</si>
  <si>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</si>
  <si>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</si>
  <si>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</si>
  <si>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</si>
  <si>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</si>
  <si>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</si>
  <si>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</si>
  <si>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</si>
  <si>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</si>
  <si>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</si>
  <si>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</si>
  <si>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</si>
  <si>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</si>
  <si>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</si>
  <si>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</si>
  <si>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</si>
  <si>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</si>
  <si>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</si>
  <si>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</si>
  <si>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</si>
  <si>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</si>
  <si>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</si>
  <si>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</si>
  <si>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</si>
  <si>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</si>
  <si>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</si>
  <si>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</si>
  <si>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</si>
  <si>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</si>
  <si>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</si>
  <si>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</si>
  <si>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</si>
  <si>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</si>
  <si>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</si>
  <si>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</si>
  <si>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</si>
  <si>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</si>
  <si>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</si>
  <si>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</si>
  <si>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</si>
  <si>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</si>
  <si>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</si>
  <si>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</si>
  <si>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</si>
  <si>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</si>
  <si>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</si>
  <si>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</si>
  <si>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</si>
  <si>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</si>
  <si>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</si>
  <si>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</si>
  <si>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</si>
  <si>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</si>
  <si>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</si>
  <si>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</si>
  <si>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</si>
  <si>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</si>
  <si>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</si>
  <si>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</si>
  <si>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</si>
  <si>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</si>
  <si>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</si>
  <si>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</si>
  <si>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</si>
  <si>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</si>
  <si>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</si>
  <si>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</si>
  <si>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</si>
  <si>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</si>
  <si>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</si>
  <si>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</si>
  <si>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</si>
  <si>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</si>
  <si>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</si>
  <si>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</si>
  <si>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</si>
  <si>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</si>
  <si>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</si>
  <si>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</si>
  <si>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</si>
  <si>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</si>
  <si>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</si>
  <si>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</si>
  <si>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</si>
  <si>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</si>
  <si>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</si>
  <si>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</si>
  <si>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</si>
  <si>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</si>
  <si>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</si>
  <si>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</si>
  <si>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</si>
  <si>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</si>
  <si>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</si>
  <si>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</si>
  <si>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</si>
  <si>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</si>
  <si>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</si>
  <si>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</si>
  <si>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</si>
  <si>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</si>
  <si>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</si>
  <si>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</si>
  <si>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</si>
  <si>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</si>
  <si>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</si>
  <si>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</si>
  <si>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</si>
  <si>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</si>
  <si>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</si>
  <si>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</si>
  <si>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</si>
  <si>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</si>
  <si>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</si>
  <si>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</si>
  <si>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</si>
  <si>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</si>
  <si>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</si>
  <si>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</si>
  <si>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</si>
  <si>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</si>
  <si>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</si>
  <si>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</si>
  <si>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</si>
  <si>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</si>
  <si>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</si>
  <si>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</si>
  <si>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</si>
  <si>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</si>
  <si>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</si>
  <si>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</si>
  <si>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</si>
  <si>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</si>
  <si>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</si>
  <si>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</si>
  <si>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</si>
  <si>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</si>
  <si>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</si>
  <si>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</si>
  <si>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</si>
  <si>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</si>
  <si>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</si>
  <si>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</si>
  <si>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</si>
  <si>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</si>
  <si>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</si>
  <si>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</si>
  <si>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</si>
  <si>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</si>
  <si>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</si>
  <si>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</si>
  <si>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</si>
  <si>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</si>
  <si>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</si>
  <si>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</si>
  <si>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</si>
  <si>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</si>
  <si>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</si>
  <si>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</si>
  <si>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</si>
  <si>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</si>
  <si>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</si>
  <si>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</si>
  <si>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</si>
  <si>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</si>
  <si>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</si>
  <si>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</si>
  <si>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</si>
  <si>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</si>
  <si>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</si>
  <si>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</si>
  <si>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</si>
  <si>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</si>
  <si>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</si>
  <si>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</si>
  <si>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</si>
  <si>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</si>
  <si>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</si>
  <si>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</si>
  <si>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</si>
  <si>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</si>
  <si>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</si>
  <si>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</si>
  <si>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</si>
  <si>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</si>
  <si>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</si>
  <si>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</si>
  <si>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</si>
  <si>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</si>
  <si>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</si>
  <si>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</si>
  <si>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</si>
  <si>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</si>
  <si>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</si>
  <si>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</si>
  <si>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</si>
  <si>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</si>
  <si>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</si>
  <si>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</si>
  <si>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</si>
  <si>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</si>
  <si>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</si>
  <si>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</si>
  <si>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</si>
  <si>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</si>
  <si>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</si>
  <si>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</si>
  <si>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</si>
  <si>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</si>
  <si>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</si>
  <si>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</si>
  <si>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</si>
  <si>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</si>
  <si>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</si>
  <si>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</si>
  <si>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</si>
  <si>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</si>
  <si>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</si>
  <si>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</si>
  <si>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</si>
  <si>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</si>
  <si>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</si>
  <si>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</si>
  <si>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</si>
  <si>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</si>
  <si>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</si>
  <si>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</si>
  <si>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</si>
  <si>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</si>
  <si>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</si>
  <si>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</si>
  <si>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</si>
  <si>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</si>
  <si>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</si>
  <si>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</si>
  <si>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</si>
  <si>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</si>
  <si>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</si>
  <si>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</si>
  <si>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</si>
  <si>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</si>
  <si>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</si>
  <si>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</si>
  <si>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</si>
  <si>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</si>
  <si>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</si>
  <si>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</si>
  <si>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</si>
  <si>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</si>
  <si>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</si>
  <si>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</si>
  <si>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</si>
  <si>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</si>
  <si>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</si>
  <si>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</si>
  <si>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</si>
  <si>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</si>
  <si>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</si>
  <si>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</si>
  <si>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</si>
  <si>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</si>
  <si>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</si>
  <si>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</si>
  <si>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</si>
  <si>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</si>
  <si>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</si>
  <si>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</si>
  <si>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</si>
  <si>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</si>
  <si>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</si>
  <si>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</si>
  <si>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</si>
  <si>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</si>
  <si>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</si>
  <si>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</si>
  <si>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</si>
  <si>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</si>
  <si>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</si>
  <si>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</si>
  <si>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</si>
  <si>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</si>
  <si>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</si>
  <si>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</si>
  <si>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</si>
  <si>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</si>
  <si>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</si>
  <si>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</si>
  <si>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</si>
  <si>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</si>
  <si>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</si>
  <si>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</si>
  <si>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</si>
  <si>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</si>
  <si>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</si>
  <si>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</si>
  <si>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</si>
  <si>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</si>
  <si>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</si>
  <si>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</si>
  <si>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</si>
  <si>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</si>
  <si>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</si>
  <si>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</si>
  <si>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</si>
  <si>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</si>
  <si>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</si>
  <si>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</si>
  <si>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</si>
  <si>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</si>
  <si>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</si>
  <si>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</si>
  <si>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</si>
  <si>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</si>
  <si>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</si>
  <si>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</si>
  <si>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</si>
  <si>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</si>
  <si>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</si>
  <si>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</si>
  <si>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</si>
  <si>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</si>
  <si>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</si>
  <si>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</si>
  <si>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</si>
  <si>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</si>
  <si>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</si>
  <si>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</si>
  <si>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</si>
  <si>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</si>
  <si>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</si>
  <si>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</si>
  <si>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</si>
  <si>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</si>
  <si>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</si>
  <si>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</si>
  <si>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</si>
  <si>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</si>
  <si>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</si>
  <si>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</si>
  <si>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</si>
  <si>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</si>
  <si>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</si>
  <si>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</si>
  <si>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</si>
  <si>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</si>
  <si>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</si>
  <si>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</si>
  <si>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</si>
  <si>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</si>
  <si>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</si>
  <si>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</si>
  <si>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</si>
  <si>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</si>
  <si>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</si>
  <si>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</si>
  <si>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</si>
  <si>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</si>
  <si>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</si>
  <si>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</si>
  <si>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</si>
  <si>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</si>
  <si>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</si>
  <si>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</si>
  <si>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</si>
  <si>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</si>
  <si>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</si>
  <si>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</si>
  <si>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</si>
  <si>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</si>
  <si>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</si>
  <si>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</si>
  <si>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</si>
  <si>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</si>
  <si>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</si>
  <si>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</si>
  <si>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</si>
  <si>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</si>
  <si>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</si>
  <si>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</si>
  <si>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</si>
  <si>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</si>
  <si>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</si>
  <si>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</si>
  <si>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</si>
  <si>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</si>
  <si>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</si>
  <si>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</si>
  <si>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</si>
  <si>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</si>
  <si>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</si>
  <si>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</si>
  <si>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</si>
  <si>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</si>
  <si>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</si>
  <si>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</si>
  <si>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</si>
  <si>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</si>
  <si>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</si>
  <si>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</si>
  <si>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</si>
  <si>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</si>
  <si>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</si>
  <si>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</si>
  <si>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</si>
  <si>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</si>
  <si>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</si>
  <si>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</si>
  <si>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</si>
  <si>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</si>
  <si>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</si>
  <si>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</si>
  <si>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</si>
  <si>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</si>
  <si>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</si>
  <si>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</si>
  <si>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</si>
  <si>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</si>
  <si>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</si>
  <si>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</si>
  <si>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</si>
  <si>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</si>
  <si>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</si>
  <si>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</si>
  <si>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</si>
  <si>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</si>
  <si>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</si>
  <si>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</si>
  <si>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</si>
  <si>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</si>
  <si>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</si>
  <si>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</si>
  <si>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</si>
  <si>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</si>
  <si>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</si>
  <si>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</si>
  <si>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</si>
  <si>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</si>
  <si>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</si>
  <si>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</si>
  <si>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</si>
  <si>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</si>
  <si>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</si>
  <si>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</si>
  <si>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</si>
  <si>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</si>
  <si>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</si>
  <si>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</si>
  <si>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</si>
  <si>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</si>
  <si>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</si>
  <si>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</si>
  <si>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</si>
  <si>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</si>
  <si>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</si>
  <si>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</si>
  <si>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</si>
  <si>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</si>
  <si>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</si>
  <si>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</si>
  <si>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</si>
  <si>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</si>
  <si>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</si>
  <si>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</si>
  <si>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</si>
  <si>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</si>
  <si>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</si>
  <si>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</si>
  <si>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</si>
  <si>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</si>
  <si>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</si>
  <si>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</si>
  <si>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</si>
  <si>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</si>
  <si>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</si>
  <si>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</si>
  <si>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</si>
  <si>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</si>
  <si>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</si>
  <si>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</si>
  <si>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</si>
  <si>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</si>
  <si>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</si>
  <si>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</si>
  <si>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</si>
  <si>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</si>
  <si>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</si>
  <si>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</si>
  <si>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</si>
  <si>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</si>
  <si>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</si>
  <si>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</si>
  <si>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</si>
  <si>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</si>
  <si>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</si>
  <si>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</si>
  <si>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</si>
  <si>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</si>
  <si>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</si>
  <si>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</si>
  <si>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</si>
  <si>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</si>
  <si>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</si>
  <si>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</si>
  <si>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</si>
  <si>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</si>
  <si>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</si>
  <si>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</si>
  <si>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</si>
  <si>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</si>
  <si>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</si>
  <si>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</si>
  <si>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</si>
  <si>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</si>
  <si>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</si>
  <si>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</si>
  <si>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</si>
  <si>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</si>
  <si>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</si>
  <si>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</si>
  <si>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</si>
  <si>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</si>
  <si>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</si>
  <si>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</si>
  <si>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</si>
  <si>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</si>
  <si>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</si>
  <si>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</si>
  <si>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</si>
  <si>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</si>
  <si>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</si>
  <si>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</si>
  <si>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</si>
  <si>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</si>
  <si>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</si>
  <si>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</si>
  <si>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</si>
  <si>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</si>
  <si>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</si>
  <si>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</si>
  <si>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</si>
  <si>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</si>
  <si>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</si>
  <si>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</si>
  <si>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</si>
  <si>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</si>
  <si>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</si>
  <si>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</si>
  <si>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</si>
  <si>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</si>
  <si>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</si>
  <si>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</si>
  <si>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</si>
  <si>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</si>
  <si>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</si>
  <si>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</si>
  <si>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</si>
  <si>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</si>
  <si>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</si>
  <si>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</si>
  <si>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</si>
  <si>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</si>
  <si>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</si>
  <si>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</si>
  <si>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</si>
  <si>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</si>
  <si>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</si>
  <si>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</si>
  <si>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</si>
  <si>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</si>
  <si>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</si>
  <si>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</si>
  <si>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</si>
  <si>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</si>
  <si>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</si>
  <si>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</si>
  <si>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</si>
  <si>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</si>
  <si>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</si>
  <si>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</si>
  <si>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</si>
  <si>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</si>
  <si>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</si>
  <si>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</si>
  <si>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</si>
  <si>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</si>
  <si>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</si>
  <si>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</si>
  <si>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</si>
  <si>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</si>
  <si>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</si>
  <si>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</si>
  <si>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</si>
  <si>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</si>
  <si>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</si>
  <si>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</si>
  <si>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</si>
  <si>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</si>
  <si>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</si>
  <si>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</si>
  <si>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</si>
  <si>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</si>
  <si>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</si>
  <si>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</si>
  <si>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</si>
  <si>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</si>
  <si>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</si>
  <si>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</si>
  <si>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</si>
  <si>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</si>
  <si>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</si>
  <si>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</si>
  <si>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</si>
  <si>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</si>
  <si>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</si>
  <si>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</si>
  <si>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</si>
  <si>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</si>
  <si>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</si>
  <si>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</si>
  <si>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</si>
  <si>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</si>
  <si>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</si>
  <si>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</si>
  <si>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</si>
  <si>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</si>
  <si>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</si>
  <si>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</si>
  <si>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</si>
  <si>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</si>
  <si>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</si>
  <si>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</si>
  <si>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</si>
  <si>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</si>
  <si>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</si>
  <si>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</si>
  <si>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</si>
  <si>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</si>
  <si>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</si>
  <si>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</si>
  <si>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</si>
  <si>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</si>
  <si>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</si>
  <si>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</si>
  <si>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</si>
  <si>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</si>
  <si>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</si>
  <si>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</si>
  <si>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</si>
  <si>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</si>
  <si>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</si>
  <si>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</si>
  <si>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</si>
  <si>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</si>
  <si>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</si>
  <si>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</si>
  <si>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</si>
  <si>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</si>
  <si>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</si>
  <si>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</si>
  <si>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</si>
  <si>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</si>
  <si>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</si>
  <si>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</si>
  <si>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</si>
  <si>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</si>
  <si>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</si>
  <si>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</si>
  <si>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</si>
  <si>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</si>
  <si>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</si>
  <si>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</si>
  <si>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</si>
  <si>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</si>
  <si>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</si>
  <si>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</si>
  <si>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</si>
  <si>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</si>
  <si>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</si>
  <si>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</si>
  <si>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</si>
  <si>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</si>
  <si>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</si>
  <si>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</si>
  <si>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</si>
  <si>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</si>
  <si>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</si>
  <si>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</si>
  <si>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</si>
  <si>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</si>
  <si>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</si>
  <si>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</si>
  <si>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</si>
  <si>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</si>
  <si>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</si>
  <si>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</si>
  <si>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</si>
  <si>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</si>
  <si>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</si>
  <si>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</si>
  <si>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</si>
  <si>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</si>
  <si>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</si>
  <si>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</si>
  <si>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</si>
  <si>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</si>
  <si>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</si>
  <si>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</si>
  <si>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</si>
  <si>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</si>
  <si>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</si>
  <si>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</si>
  <si>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</si>
  <si>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</si>
  <si>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</si>
  <si>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</si>
  <si>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</si>
  <si>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</si>
  <si>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</si>
  <si>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</si>
  <si>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</si>
  <si>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</si>
  <si>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</si>
  <si>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</si>
  <si>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</si>
  <si>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</si>
  <si>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</si>
  <si>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</si>
  <si>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</si>
  <si>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</si>
  <si>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</si>
  <si>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</si>
  <si>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</si>
  <si>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</si>
  <si>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</si>
  <si>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</si>
  <si>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</si>
  <si>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</si>
  <si>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</si>
  <si>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</si>
  <si>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</si>
  <si>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</si>
  <si>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</si>
  <si>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</si>
  <si>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</si>
  <si>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</si>
  <si>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</si>
  <si>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</si>
  <si>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</si>
  <si>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</si>
  <si>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</si>
  <si>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</si>
  <si>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</si>
  <si>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</si>
  <si>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</si>
  <si>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</si>
  <si>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</si>
  <si>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</si>
  <si>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</si>
  <si>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</si>
  <si>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</si>
  <si>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</si>
  <si>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</si>
  <si>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</si>
  <si>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</si>
  <si>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</si>
  <si>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</si>
  <si>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</si>
  <si>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</si>
  <si>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</si>
  <si>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</si>
  <si>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</si>
  <si>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</si>
  <si>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</si>
  <si>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</si>
  <si>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</si>
  <si>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</si>
  <si>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</si>
  <si>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</si>
  <si>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</si>
  <si>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</si>
  <si>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</si>
  <si>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</si>
  <si>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</si>
  <si>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</si>
  <si>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</si>
  <si>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</si>
  <si>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</si>
  <si>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</si>
  <si>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</si>
  <si>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</si>
  <si>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</si>
  <si>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</si>
  <si>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</si>
  <si>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</si>
  <si>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</si>
  <si>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</si>
  <si>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</si>
  <si>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</si>
  <si>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</si>
  <si>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</si>
  <si>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</si>
  <si>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</si>
  <si>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</si>
  <si>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</si>
  <si>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</si>
  <si>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</si>
  <si>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</si>
  <si>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</si>
  <si>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</si>
  <si>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</si>
  <si>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</si>
  <si>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</si>
  <si>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</si>
  <si>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</si>
  <si>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</si>
  <si>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</si>
  <si>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</si>
  <si>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</si>
  <si>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</si>
  <si>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</si>
  <si>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</si>
  <si>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</si>
  <si>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</si>
  <si>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</si>
  <si>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</si>
  <si>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</si>
  <si>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</si>
  <si>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</si>
  <si>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</si>
  <si>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</si>
  <si>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</si>
  <si>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</si>
  <si>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</si>
  <si>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</si>
  <si>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</si>
  <si>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</si>
  <si>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</si>
  <si>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</si>
  <si>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</si>
  <si>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</si>
  <si>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</si>
  <si>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</si>
  <si>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</si>
  <si>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</si>
  <si>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</si>
  <si>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</si>
  <si>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</si>
  <si>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</si>
  <si>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</si>
  <si>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</si>
  <si>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</si>
  <si>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</si>
  <si>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</si>
  <si>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</si>
  <si>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</si>
  <si>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</si>
  <si>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</si>
  <si>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</si>
  <si>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</si>
  <si>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</si>
  <si>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</si>
  <si>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</si>
  <si>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</si>
  <si>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</si>
  <si>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</si>
  <si>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</si>
  <si>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</si>
  <si>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</si>
  <si>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</si>
  <si>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</si>
  <si>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</si>
  <si>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</si>
  <si>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</si>
  <si>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</si>
  <si>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</si>
  <si>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</si>
  <si>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</si>
  <si>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</si>
  <si>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</si>
  <si>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</si>
  <si>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</si>
  <si>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</si>
  <si>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</si>
  <si>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</si>
  <si>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</si>
  <si>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</si>
  <si>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</si>
  <si>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</si>
  <si>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</si>
  <si>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</si>
  <si>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</si>
  <si>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</si>
  <si>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</si>
  <si>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</si>
  <si>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</si>
  <si>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</si>
  <si>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</si>
  <si>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</si>
  <si>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</si>
  <si>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</si>
  <si>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</si>
  <si>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</si>
  <si>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</si>
  <si>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</si>
  <si>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</si>
  <si>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</si>
  <si>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</si>
  <si>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</si>
  <si>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</si>
  <si>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</si>
  <si>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</si>
  <si>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</si>
  <si>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</si>
  <si>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</si>
  <si>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</si>
  <si>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</si>
  <si>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</si>
  <si>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</si>
  <si>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</si>
  <si>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</si>
  <si>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</si>
  <si>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</si>
  <si>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</si>
  <si>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</si>
  <si>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</si>
  <si>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</si>
  <si>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</si>
  <si>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</si>
  <si>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</si>
  <si>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</si>
  <si>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</si>
  <si>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</si>
  <si>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</si>
  <si>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</si>
  <si>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</si>
  <si>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</si>
  <si>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</si>
  <si>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</si>
  <si>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</si>
  <si>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</si>
  <si>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</si>
  <si>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</si>
  <si>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</si>
  <si>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</si>
  <si>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</si>
  <si>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</si>
  <si>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</si>
  <si>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</si>
  <si>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</si>
  <si>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</si>
  <si>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</si>
  <si>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</si>
  <si>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</si>
  <si>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</si>
  <si>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</si>
  <si>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</si>
  <si>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</si>
  <si>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</si>
  <si>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</si>
  <si>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</si>
  <si>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</si>
  <si>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</si>
  <si>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</si>
  <si>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</si>
  <si>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</si>
  <si>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</si>
  <si>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</si>
  <si>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</si>
  <si>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</si>
  <si>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</si>
  <si>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</si>
  <si>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</si>
  <si>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</si>
  <si>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</si>
  <si>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</si>
  <si>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</si>
  <si>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</si>
  <si>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</si>
  <si>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</si>
  <si>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</si>
  <si>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</si>
  <si>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</si>
  <si>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</si>
  <si>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</si>
  <si>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</si>
  <si>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</si>
  <si>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</si>
  <si>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</si>
  <si>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</si>
  <si>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</si>
  <si>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</si>
  <si>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</si>
  <si>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</si>
  <si>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</si>
  <si>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</si>
  <si>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</si>
  <si>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</si>
  <si>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</si>
  <si>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</si>
  <si>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</si>
  <si>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</si>
  <si>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</si>
  <si>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</si>
  <si>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</si>
  <si>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</si>
  <si>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</si>
  <si>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</si>
  <si>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</si>
  <si>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</si>
  <si>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</si>
  <si>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</si>
  <si>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</si>
  <si>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</si>
  <si>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</si>
  <si>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</si>
  <si>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</si>
  <si>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</si>
  <si>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</si>
  <si>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</si>
  <si>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</si>
  <si>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</si>
  <si>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</si>
  <si>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</si>
  <si>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</si>
  <si>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</si>
  <si>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</si>
  <si>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</si>
  <si>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</si>
  <si>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</si>
  <si>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</si>
  <si>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</si>
  <si>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</si>
  <si>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</si>
  <si>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</si>
  <si>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</si>
  <si>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</si>
  <si>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</si>
  <si>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</si>
  <si>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</si>
  <si>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</si>
  <si>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</si>
  <si>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</si>
  <si>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</si>
  <si>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</si>
  <si>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</si>
  <si>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</si>
  <si>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</si>
  <si>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</si>
  <si>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</si>
  <si>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</si>
  <si>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</si>
  <si>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</si>
  <si>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</si>
  <si>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</si>
  <si>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</si>
  <si>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</si>
  <si>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</si>
  <si>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</si>
  <si>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</si>
  <si>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</si>
  <si>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</si>
  <si>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</si>
  <si>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</si>
  <si>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</si>
  <si>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</si>
  <si>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</si>
  <si>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</si>
  <si>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</si>
  <si>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</si>
  <si>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</si>
  <si>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</si>
  <si>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</si>
  <si>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</si>
  <si>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</si>
  <si>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</si>
  <si>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</si>
  <si>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</si>
  <si>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</si>
  <si>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</si>
  <si>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</si>
  <si>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</si>
  <si>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</si>
  <si>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</si>
  <si>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</si>
  <si>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</si>
  <si>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</si>
  <si>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</si>
  <si>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</si>
  <si>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</si>
  <si>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</si>
  <si>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</si>
  <si>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</si>
  <si>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</si>
  <si>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</si>
  <si>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</si>
  <si>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</si>
  <si>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</si>
  <si>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</si>
  <si>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</si>
  <si>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</si>
  <si>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</si>
  <si>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</si>
  <si>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</si>
  <si>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</si>
  <si>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</si>
  <si>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</si>
  <si>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</si>
  <si>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</si>
  <si>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</si>
  <si>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</si>
  <si>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</si>
  <si>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</si>
  <si>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</si>
  <si>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</si>
  <si>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</si>
  <si>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</si>
  <si>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</si>
  <si>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</si>
  <si>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</si>
  <si>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</si>
  <si>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</si>
  <si>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</si>
  <si>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</si>
  <si>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</si>
  <si>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</si>
  <si>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</si>
  <si>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</si>
  <si>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</si>
  <si>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</si>
  <si>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</si>
  <si>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</si>
  <si>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</si>
  <si>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</si>
  <si>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</si>
  <si>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</si>
  <si>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</si>
  <si>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</si>
  <si>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</si>
  <si>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</si>
  <si>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</si>
  <si>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</si>
  <si>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</si>
  <si>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</si>
  <si>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</si>
  <si>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</si>
  <si>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</si>
  <si>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</si>
  <si>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</si>
  <si>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</si>
  <si>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</si>
  <si>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</si>
  <si>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</si>
  <si>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</si>
  <si>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</si>
  <si>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</si>
  <si>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</si>
  <si>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</si>
  <si>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</si>
  <si>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</si>
  <si>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</si>
  <si>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</si>
  <si>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</si>
  <si>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</si>
  <si>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</si>
  <si>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</si>
  <si>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</si>
  <si>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</si>
  <si>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</si>
  <si>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</si>
  <si>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</si>
  <si>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</si>
  <si>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</si>
  <si>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</si>
  <si>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</si>
  <si>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</si>
  <si>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</si>
  <si>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</si>
  <si>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</si>
  <si>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</si>
  <si>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</si>
  <si>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</si>
  <si>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</si>
  <si>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</si>
  <si>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</si>
  <si>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</si>
  <si>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</si>
  <si>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</si>
  <si>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</si>
  <si>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</si>
  <si>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</si>
  <si>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</si>
  <si>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</si>
  <si>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</si>
  <si>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</si>
  <si>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</si>
  <si>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</si>
  <si>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</si>
  <si>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</si>
  <si>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</si>
  <si>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</si>
  <si>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</si>
  <si>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</si>
  <si>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</si>
  <si>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</si>
  <si>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</si>
  <si>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</si>
  <si>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</si>
  <si>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</si>
  <si>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</si>
  <si>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</si>
  <si>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</si>
  <si>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</si>
  <si>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</si>
  <si>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</si>
  <si>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</si>
  <si>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</si>
  <si>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</si>
  <si>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</si>
  <si>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</si>
  <si>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</si>
  <si>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</si>
  <si>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</si>
  <si>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</si>
  <si>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</si>
  <si>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</si>
  <si>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</si>
  <si>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</si>
  <si>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</si>
  <si>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</si>
  <si>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</si>
  <si>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</si>
  <si>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</si>
  <si>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</si>
  <si>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</si>
  <si>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</si>
  <si>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</si>
  <si>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</si>
  <si>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</si>
  <si>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</si>
  <si>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</si>
  <si>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</si>
  <si>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</si>
  <si>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</si>
  <si>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</si>
  <si>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</si>
  <si>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</si>
  <si>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</si>
  <si>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</si>
  <si>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</si>
  <si>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</si>
  <si>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</si>
  <si>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</si>
  <si>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</si>
  <si>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</si>
  <si>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</si>
  <si>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</si>
  <si>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</si>
  <si>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</si>
  <si>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</si>
  <si>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</si>
  <si>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</si>
  <si>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</si>
  <si>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</si>
  <si>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</si>
  <si>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</si>
  <si>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</si>
  <si>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</si>
  <si>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</si>
  <si>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</si>
  <si>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</si>
  <si>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</si>
  <si>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</si>
  <si>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</si>
  <si>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</si>
  <si>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</si>
  <si>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</si>
  <si>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</si>
  <si>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</si>
  <si>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</si>
  <si>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</si>
  <si>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</si>
  <si>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</si>
  <si>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</si>
  <si>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</si>
  <si>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</si>
  <si>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</si>
  <si>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</si>
  <si>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</si>
  <si>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</si>
  <si>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</si>
  <si>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</si>
  <si>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</si>
  <si>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</si>
  <si>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</si>
  <si>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</si>
  <si>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</si>
  <si>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</si>
  <si>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</si>
  <si>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</si>
  <si>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</si>
  <si>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</si>
  <si>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</si>
  <si>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</si>
  <si>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</si>
  <si>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</si>
  <si>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</si>
  <si>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</si>
  <si>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</si>
  <si>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</si>
  <si>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</si>
  <si>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</si>
  <si>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</si>
  <si>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</si>
  <si>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</si>
  <si>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</si>
  <si>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</si>
  <si>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</si>
  <si>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</si>
  <si>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</si>
  <si>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</si>
  <si>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</si>
  <si>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</si>
  <si>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</si>
  <si>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</si>
  <si>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</si>
  <si>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</si>
  <si>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</si>
  <si>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</si>
  <si>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</si>
  <si>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</si>
  <si>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</si>
  <si>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</si>
  <si>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</si>
  <si>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</si>
  <si>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</si>
  <si>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</si>
  <si>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</si>
  <si>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</si>
  <si>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</si>
  <si>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</si>
  <si>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</si>
  <si>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</si>
  <si>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</si>
  <si>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</si>
  <si>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</si>
  <si>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</si>
  <si>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</si>
  <si>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</si>
  <si>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</si>
  <si>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</si>
  <si>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</si>
  <si>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</si>
  <si>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</si>
  <si>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</si>
  <si>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</si>
  <si>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</si>
  <si>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</si>
  <si>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</si>
  <si>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</si>
  <si>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</si>
  <si>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</si>
  <si>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</si>
  <si>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</si>
  <si>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</si>
  <si>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</si>
  <si>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</si>
  <si>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</si>
  <si>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</si>
  <si>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</si>
  <si>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</si>
  <si>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</si>
  <si>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</si>
  <si>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</si>
  <si>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</si>
  <si>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</si>
  <si>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</si>
  <si>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</si>
  <si>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</si>
  <si>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</si>
  <si>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</si>
  <si>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</si>
  <si>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</si>
  <si>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</si>
  <si>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</si>
  <si>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</si>
  <si>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</si>
  <si>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</si>
  <si>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</si>
  <si>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</si>
  <si>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</si>
  <si>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</si>
  <si>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</si>
  <si>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</si>
  <si>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</si>
  <si>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</si>
  <si>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</si>
  <si>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</si>
  <si>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</si>
  <si>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</si>
  <si>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</si>
  <si>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</si>
  <si>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</si>
  <si>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</si>
  <si>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</si>
  <si>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</si>
  <si>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</si>
  <si>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</si>
  <si>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</si>
  <si>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</si>
  <si>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</si>
  <si>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</si>
  <si>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</si>
  <si>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</si>
  <si>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</si>
  <si>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</si>
  <si>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</si>
  <si>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</si>
  <si>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</si>
  <si>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</si>
  <si>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</si>
  <si>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</si>
  <si>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</si>
  <si>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</si>
  <si>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</si>
  <si>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</si>
  <si>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</si>
  <si>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</si>
  <si>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</si>
  <si>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</si>
  <si>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</si>
  <si>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</si>
  <si>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</si>
  <si>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</si>
  <si>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</si>
  <si>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</si>
  <si>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</si>
  <si>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</si>
  <si>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</si>
  <si>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</si>
  <si>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</si>
  <si>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</si>
  <si>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</si>
  <si>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</si>
  <si>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</si>
  <si>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</si>
  <si>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</si>
  <si>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</si>
  <si>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</si>
  <si>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</si>
  <si>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</si>
  <si>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</si>
  <si>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</si>
  <si>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</si>
  <si>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</si>
  <si>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</si>
  <si>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</si>
  <si>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</si>
  <si>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</si>
  <si>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</si>
  <si>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</si>
  <si>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</si>
  <si>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</si>
  <si>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</si>
  <si>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</si>
  <si>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</si>
  <si>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</si>
  <si>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</si>
  <si>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</si>
  <si>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</si>
  <si>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</si>
  <si>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</si>
  <si>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</si>
  <si>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</si>
  <si>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</si>
  <si>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</si>
  <si>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</si>
  <si>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</si>
  <si>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</si>
  <si>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</si>
  <si>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</si>
  <si>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</si>
  <si>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</si>
  <si>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</si>
  <si>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</si>
  <si>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</si>
  <si>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</si>
  <si>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</si>
  <si>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</si>
  <si>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</si>
  <si>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</si>
  <si>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</si>
  <si>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</si>
  <si>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</si>
  <si>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</si>
  <si>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</si>
  <si>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</si>
  <si>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</si>
  <si>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</si>
  <si>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</si>
  <si>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</si>
  <si>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</si>
  <si>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</si>
  <si>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</si>
  <si>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</si>
  <si>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</si>
  <si>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</si>
  <si>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</si>
  <si>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</si>
  <si>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</si>
  <si>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</si>
  <si>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</si>
  <si>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</si>
  <si>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</si>
  <si>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</si>
  <si>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</si>
  <si>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</si>
  <si>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</si>
  <si>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</si>
  <si>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</si>
  <si>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</si>
  <si>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</si>
  <si>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</si>
  <si>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</si>
  <si>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</si>
  <si>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</si>
  <si>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</si>
  <si>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</si>
  <si>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</si>
  <si>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</si>
  <si>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</si>
  <si>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</si>
  <si>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</si>
  <si>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</si>
  <si>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</si>
  <si>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</si>
  <si>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</si>
  <si>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</si>
  <si>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</si>
  <si>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</si>
  <si>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</si>
  <si>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</si>
  <si>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</si>
  <si>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</si>
  <si>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</si>
  <si>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</si>
  <si>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</si>
  <si>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</si>
  <si>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</si>
  <si>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</si>
  <si>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</si>
  <si>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</si>
  <si>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</si>
  <si>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</si>
  <si>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</si>
  <si>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</si>
  <si>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</si>
  <si>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</si>
  <si>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</si>
  <si>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</si>
  <si>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</si>
  <si>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</si>
  <si>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</si>
  <si>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</si>
  <si>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</si>
  <si>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</si>
  <si>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</si>
  <si>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</si>
  <si>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</si>
  <si>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</si>
  <si>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</si>
  <si>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</si>
  <si>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</si>
  <si>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</si>
  <si>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</si>
  <si>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</si>
  <si>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</si>
  <si>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</si>
  <si>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</si>
  <si>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</si>
  <si>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</si>
  <si>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</si>
  <si>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</si>
  <si>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</si>
  <si>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</si>
  <si>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</si>
  <si>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</si>
  <si>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</si>
  <si>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</si>
  <si>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</si>
  <si>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</si>
  <si>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</si>
  <si>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</si>
  <si>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</si>
  <si>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</si>
  <si>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</si>
  <si>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</si>
  <si>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</si>
  <si>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</si>
  <si>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</si>
  <si>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</si>
  <si>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</si>
  <si>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</si>
  <si>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</si>
  <si>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</si>
  <si>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</si>
  <si>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</si>
  <si>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</si>
  <si>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</si>
  <si>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</si>
  <si>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</si>
  <si>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</si>
  <si>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</si>
  <si>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</si>
  <si>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</si>
  <si>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</si>
  <si>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</si>
  <si>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</si>
  <si>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</si>
  <si>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</si>
  <si>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</si>
  <si>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</si>
  <si>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</si>
  <si>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</si>
  <si>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</si>
  <si>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</si>
  <si>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</si>
  <si>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</si>
  <si>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</si>
  <si>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</si>
  <si>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</si>
  <si>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</si>
  <si>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</si>
  <si>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</si>
  <si>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</si>
  <si>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</si>
  <si>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</si>
  <si>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</si>
  <si>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</si>
  <si>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</si>
  <si>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</si>
  <si>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</si>
  <si>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</si>
  <si>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</si>
  <si>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</si>
  <si>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</si>
  <si>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</si>
  <si>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</si>
  <si>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</si>
  <si>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</si>
  <si>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</si>
  <si>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</si>
  <si>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</si>
  <si>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</si>
  <si>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</si>
  <si>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</si>
  <si>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</si>
  <si>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</si>
  <si>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</si>
  <si>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</si>
  <si>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</si>
  <si>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</si>
  <si>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</si>
  <si>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</si>
  <si>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</si>
  <si>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</si>
  <si>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</si>
  <si>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</si>
  <si>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</si>
  <si>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</si>
  <si>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</si>
  <si>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</si>
  <si>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</si>
  <si>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</si>
  <si>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</si>
  <si>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</si>
  <si>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</si>
  <si>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</si>
  <si>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</si>
  <si>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</si>
  <si>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</si>
  <si>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</si>
  <si>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</si>
  <si>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</si>
  <si>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</si>
  <si>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</si>
  <si>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</si>
  <si>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</si>
  <si>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</si>
  <si>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</si>
  <si>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</si>
  <si>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</si>
  <si>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</si>
  <si>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</si>
  <si>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</si>
  <si>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</si>
  <si>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</si>
  <si>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</si>
  <si>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</si>
  <si>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</si>
  <si>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</si>
  <si>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</si>
  <si>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</si>
  <si>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</si>
  <si>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</si>
  <si>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</si>
  <si>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</si>
  <si>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</si>
  <si>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</si>
  <si>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</si>
  <si>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</si>
  <si>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</si>
  <si>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</si>
  <si>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</si>
  <si>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</si>
  <si>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</si>
  <si>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</si>
  <si>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</si>
  <si>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</si>
  <si>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</si>
  <si>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</si>
  <si>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</si>
  <si>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</si>
  <si>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</si>
  <si>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</si>
  <si>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</si>
  <si>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</si>
  <si>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</si>
  <si>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</si>
  <si>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</si>
  <si>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</si>
  <si>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</si>
  <si>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</si>
  <si>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</si>
  <si>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</si>
  <si>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</si>
  <si>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</si>
  <si>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</si>
  <si>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</si>
  <si>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</si>
  <si>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</si>
  <si>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</si>
  <si>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</si>
  <si>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</si>
  <si>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</si>
  <si>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</si>
  <si>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</si>
  <si>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</si>
  <si>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</si>
  <si>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</si>
  <si>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</si>
  <si>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</si>
  <si>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</si>
  <si>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</si>
  <si>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</si>
  <si>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</si>
  <si>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</si>
  <si>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</si>
  <si>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</si>
  <si>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</si>
  <si>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</si>
  <si>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</si>
  <si>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</si>
  <si>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</si>
  <si>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</si>
  <si>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</si>
  <si>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</si>
  <si>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</si>
  <si>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</si>
  <si>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</si>
  <si>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</si>
  <si>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</si>
  <si>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</si>
  <si>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</si>
  <si>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</si>
  <si>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</si>
  <si>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</si>
  <si>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</si>
  <si>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</si>
  <si>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</si>
  <si>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</si>
  <si>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</si>
  <si>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</si>
  <si>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</si>
  <si>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</si>
  <si>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</si>
  <si>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</si>
  <si>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</si>
  <si>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</si>
  <si>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</si>
  <si>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</si>
  <si>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</si>
  <si>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</si>
  <si>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</si>
  <si>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</si>
  <si>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</si>
  <si>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</si>
  <si>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</si>
  <si>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</si>
  <si>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</si>
  <si>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</si>
  <si>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</si>
  <si>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</si>
  <si>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</si>
  <si>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</si>
  <si>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</si>
  <si>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</si>
  <si>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</si>
  <si>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</si>
  <si>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</si>
  <si>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</si>
  <si>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</si>
  <si>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</si>
  <si>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</si>
  <si>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</si>
  <si>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</si>
  <si>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</si>
  <si>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</si>
  <si>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</si>
  <si>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</si>
  <si>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</si>
  <si>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</si>
  <si>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</si>
  <si>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</si>
  <si>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</si>
  <si>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</si>
  <si>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</si>
  <si>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</si>
  <si>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</si>
  <si>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</si>
  <si>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</si>
  <si>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</si>
  <si>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</si>
  <si>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</si>
  <si>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</si>
  <si>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</si>
  <si>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</si>
  <si>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</si>
  <si>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</si>
  <si>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</si>
  <si>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</si>
  <si>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</si>
  <si>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</si>
  <si>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</si>
  <si>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</si>
  <si>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</si>
  <si>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</si>
  <si>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</si>
  <si>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</si>
  <si>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</si>
  <si>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</si>
  <si>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</si>
  <si>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</si>
  <si>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</si>
  <si>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</si>
  <si>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</si>
  <si>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</si>
  <si>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</si>
  <si>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</si>
  <si>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</si>
  <si>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</si>
  <si>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</si>
  <si>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</si>
  <si>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</si>
  <si>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</si>
  <si>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</si>
  <si>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</si>
  <si>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</si>
  <si>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</si>
  <si>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</si>
  <si>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</si>
  <si>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</si>
  <si>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</si>
  <si>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</si>
  <si>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</si>
  <si>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</si>
  <si>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</si>
  <si>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</si>
  <si>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</si>
  <si>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</si>
  <si>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</si>
  <si>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</si>
  <si>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</si>
  <si>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</si>
  <si>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</si>
  <si>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</si>
  <si>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</si>
  <si>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</si>
  <si>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</si>
  <si>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</si>
  <si>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</si>
  <si>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</si>
  <si>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</si>
  <si>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</si>
  <si>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</si>
  <si>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</si>
  <si>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</si>
  <si>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</si>
  <si>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</si>
  <si>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</si>
  <si>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</si>
  <si>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</si>
  <si>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</si>
  <si>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</si>
  <si>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</si>
  <si>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</si>
  <si>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</si>
  <si>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</si>
  <si>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</si>
  <si>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</si>
  <si>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</si>
  <si>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</si>
  <si>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</si>
  <si>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</si>
  <si>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</si>
  <si>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</si>
  <si>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</si>
  <si>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</si>
  <si>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</si>
  <si>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</si>
  <si>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</si>
  <si>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</si>
  <si>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</si>
  <si>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</si>
  <si>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</si>
  <si>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</si>
  <si>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</si>
  <si>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</si>
  <si>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</si>
  <si>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</si>
  <si>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</si>
  <si>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</si>
  <si>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</si>
  <si>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</si>
  <si>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</si>
  <si>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</si>
  <si>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</si>
  <si>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</si>
  <si>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</si>
  <si>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</si>
  <si>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</si>
  <si>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</si>
  <si>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</si>
  <si>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</si>
  <si>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</si>
  <si>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</si>
  <si>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</si>
  <si>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</si>
  <si>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</si>
  <si>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</si>
  <si>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</si>
  <si>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</si>
  <si>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</si>
  <si>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</si>
  <si>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</si>
  <si>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</si>
  <si>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</si>
  <si>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</si>
  <si>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</si>
  <si>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</si>
  <si>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</si>
  <si>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</si>
  <si>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</si>
  <si>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</si>
  <si>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</si>
  <si>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</si>
  <si>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</si>
  <si>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</si>
  <si>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</si>
  <si>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</si>
  <si>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</si>
  <si>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</si>
  <si>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</si>
  <si>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</si>
  <si>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</si>
  <si>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</si>
  <si>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</si>
  <si>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</si>
  <si>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</si>
  <si>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</si>
  <si>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</si>
  <si>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</si>
  <si>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</si>
  <si>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</si>
  <si>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</si>
  <si>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</si>
  <si>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</si>
  <si>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</si>
  <si>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</si>
  <si>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</si>
  <si>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</si>
  <si>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</si>
  <si>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</si>
  <si>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</si>
  <si>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</si>
  <si>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</si>
  <si>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</si>
  <si>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</si>
  <si>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</si>
  <si>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</si>
  <si>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</si>
  <si>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</si>
  <si>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</si>
  <si>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</si>
  <si>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</si>
  <si>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</si>
  <si>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</si>
  <si>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</si>
  <si>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</si>
  <si>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</si>
  <si>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</si>
  <si>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</si>
  <si>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</si>
  <si>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</si>
  <si>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</si>
  <si>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</si>
  <si>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</si>
  <si>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</si>
  <si>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</si>
  <si>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</si>
  <si>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</si>
  <si>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</si>
  <si>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</si>
  <si>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</si>
  <si>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</si>
  <si>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</si>
  <si>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</si>
  <si>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</si>
  <si>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</si>
  <si>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</si>
  <si>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</si>
  <si>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</si>
  <si>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</si>
  <si>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</si>
  <si>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</si>
  <si>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</si>
  <si>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</si>
  <si>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</si>
  <si>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</si>
  <si>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</si>
  <si>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</si>
  <si>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</si>
  <si>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</si>
  <si>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</si>
  <si>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</si>
  <si>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</si>
  <si>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</si>
  <si>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</si>
  <si>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</si>
  <si>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</si>
  <si>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</si>
  <si>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</si>
  <si>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</si>
  <si>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</si>
  <si>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</si>
  <si>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</si>
  <si>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</si>
  <si>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</si>
  <si>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</si>
  <si>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</si>
  <si>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</si>
  <si>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</si>
  <si>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</si>
  <si>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</si>
  <si>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</si>
  <si>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</si>
  <si>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</si>
  <si>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</si>
  <si>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</si>
  <si>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</si>
  <si>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</si>
  <si>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</si>
  <si>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</si>
  <si>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</si>
  <si>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</si>
  <si>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</si>
  <si>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</si>
  <si>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</si>
  <si>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</si>
  <si>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</si>
  <si>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</si>
  <si>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</si>
  <si>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</si>
  <si>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</si>
  <si>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</si>
  <si>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</si>
  <si>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</si>
  <si>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</si>
  <si>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</si>
  <si>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</si>
  <si>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</si>
  <si>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</si>
  <si>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</si>
  <si>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</si>
  <si>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</si>
  <si>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</si>
  <si>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</si>
  <si>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</si>
  <si>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</si>
  <si>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</si>
  <si>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</si>
  <si>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</si>
  <si>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</si>
  <si>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</si>
  <si>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</si>
  <si>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</si>
  <si>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</si>
  <si>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</si>
  <si>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</si>
  <si>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</si>
  <si>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</si>
  <si>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</si>
  <si>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</si>
  <si>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</si>
  <si>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</si>
  <si>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</si>
  <si>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</si>
  <si>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</si>
  <si>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</si>
  <si>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</si>
  <si>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</si>
  <si>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</si>
  <si>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</si>
  <si>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</si>
  <si>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</si>
  <si>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</si>
  <si>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</si>
  <si>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</si>
  <si>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</si>
  <si>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</si>
  <si>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</si>
  <si>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</si>
  <si>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</si>
  <si>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</si>
  <si>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</si>
  <si>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</si>
  <si>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</si>
  <si>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</si>
  <si>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</si>
  <si>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</si>
  <si>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</si>
  <si>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</si>
  <si>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</si>
  <si>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</si>
  <si>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</si>
  <si>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</si>
  <si>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</si>
  <si>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</si>
  <si>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</si>
  <si>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</si>
  <si>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</si>
  <si>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</si>
  <si>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</si>
  <si>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</si>
  <si>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</si>
  <si>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</si>
  <si>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</si>
  <si>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</si>
  <si>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</si>
  <si>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</si>
  <si>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</si>
  <si>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</si>
  <si>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</si>
  <si>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</si>
  <si>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</si>
  <si>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</si>
  <si>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</si>
  <si>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</si>
  <si>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</si>
  <si>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</si>
  <si>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</si>
  <si>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</si>
  <si>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</si>
  <si>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</si>
  <si>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</si>
  <si>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</si>
  <si>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</si>
  <si>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</si>
  <si>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</si>
  <si>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</si>
  <si>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</si>
  <si>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</si>
  <si>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</si>
  <si>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</si>
  <si>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</si>
  <si>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</si>
  <si>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</si>
  <si>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</si>
  <si>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</si>
  <si>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</si>
  <si>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</si>
  <si>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</si>
  <si>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</si>
  <si>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</si>
  <si>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</si>
  <si>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</si>
  <si>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</si>
  <si>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</si>
  <si>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</si>
  <si>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</si>
  <si>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</si>
  <si>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</si>
  <si>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</si>
  <si>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</si>
  <si>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</si>
  <si>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</si>
  <si>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</si>
  <si>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</si>
  <si>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</si>
  <si>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</si>
  <si>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</si>
  <si>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</si>
  <si>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</si>
  <si>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</si>
  <si>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</si>
  <si>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</si>
  <si>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</si>
  <si>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</si>
  <si>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</si>
  <si>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</si>
  <si>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</si>
  <si>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</si>
  <si>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</si>
  <si>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</si>
  <si>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</si>
  <si>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</si>
  <si>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</si>
  <si>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</si>
  <si>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</si>
  <si>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</si>
  <si>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</si>
  <si>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</si>
  <si>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</si>
  <si>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</si>
  <si>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</si>
  <si>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</si>
  <si>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</si>
  <si>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</si>
  <si>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</si>
  <si>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</si>
  <si>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</si>
  <si>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</si>
  <si>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</si>
  <si>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</si>
  <si>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</si>
  <si>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</si>
  <si>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</si>
  <si>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</si>
  <si>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</si>
  <si>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</si>
  <si>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</si>
  <si>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</si>
  <si>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</si>
  <si>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</si>
  <si>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</si>
  <si>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</si>
  <si>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</si>
  <si>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</si>
  <si>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</si>
  <si>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</si>
  <si>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</si>
  <si>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</si>
  <si>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</si>
  <si>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</si>
  <si>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</si>
  <si>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</si>
  <si>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</si>
  <si>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</si>
  <si>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</si>
  <si>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</si>
  <si>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</si>
  <si>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</si>
  <si>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</si>
  <si>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</si>
  <si>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</si>
  <si>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</si>
  <si>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</si>
  <si>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</si>
  <si>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</si>
  <si>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</si>
  <si>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</si>
  <si>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</si>
  <si>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</si>
  <si>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</si>
  <si>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</si>
  <si>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</si>
  <si>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</si>
  <si>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</si>
  <si>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</si>
  <si>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</si>
  <si>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</si>
  <si>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</si>
  <si>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</si>
  <si>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</si>
  <si>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</si>
  <si>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</si>
  <si>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</si>
  <si>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</si>
  <si>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</si>
  <si>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</si>
  <si>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</si>
  <si>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</si>
  <si>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</si>
  <si>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</si>
  <si>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</si>
  <si>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</si>
  <si>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</si>
  <si>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</si>
  <si>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</si>
  <si>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</si>
  <si>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</si>
  <si>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</si>
  <si>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</si>
  <si>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</si>
  <si>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</si>
  <si>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</si>
  <si>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</si>
  <si>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</si>
  <si>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</si>
  <si>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</si>
  <si>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</si>
  <si>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</si>
  <si>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</si>
  <si>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</si>
  <si>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</si>
  <si>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</si>
  <si>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</si>
  <si>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</si>
  <si>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</si>
  <si>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</si>
  <si>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</si>
  <si>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</si>
  <si>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</si>
  <si>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</si>
  <si>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</si>
  <si>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</si>
  <si>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</si>
  <si>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</si>
  <si>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</si>
  <si>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</si>
  <si>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</si>
  <si>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</si>
  <si>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</si>
  <si>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</si>
  <si>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</si>
  <si>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</si>
  <si>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</si>
  <si>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</si>
  <si>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</si>
  <si>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</si>
  <si>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</si>
  <si>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</si>
  <si>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</si>
  <si>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</si>
  <si>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</si>
  <si>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</si>
  <si>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</si>
  <si>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</si>
  <si>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</si>
  <si>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</si>
  <si>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</si>
  <si>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</si>
  <si>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</si>
  <si>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</si>
  <si>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</si>
  <si>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</si>
  <si>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</si>
  <si>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</si>
  <si>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</si>
  <si>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</si>
  <si>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</si>
  <si>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</si>
  <si>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</si>
  <si>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</si>
  <si>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</si>
  <si>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</si>
  <si>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</si>
  <si>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</si>
  <si>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</si>
  <si>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</si>
  <si>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</si>
  <si>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</si>
  <si>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</si>
  <si>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</si>
  <si>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</si>
  <si>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</si>
  <si>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</si>
  <si>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</si>
  <si>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</si>
  <si>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</si>
  <si>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</si>
  <si>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</si>
  <si>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</si>
  <si>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</si>
  <si>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</si>
  <si>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</si>
  <si>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</si>
  <si>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</si>
  <si>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</si>
  <si>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</si>
  <si>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</si>
  <si>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</si>
  <si>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</si>
  <si>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</si>
  <si>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</si>
  <si>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</si>
  <si>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</si>
  <si>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</si>
  <si>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</si>
  <si>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</si>
  <si>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</si>
  <si>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</si>
  <si>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</si>
  <si>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</si>
  <si>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</si>
  <si>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</si>
  <si>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</si>
  <si>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</si>
  <si>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</si>
  <si>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</si>
  <si>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</si>
  <si>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</si>
  <si>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</si>
  <si>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</si>
  <si>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</si>
  <si>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</si>
  <si>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</si>
  <si>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</si>
  <si>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</si>
  <si>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</si>
  <si>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</si>
  <si>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</si>
  <si>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</si>
  <si>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</si>
  <si>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</si>
  <si>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</si>
  <si>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</si>
  <si>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</si>
  <si>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</si>
  <si>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</si>
  <si>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</si>
  <si>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</si>
  <si>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</si>
  <si>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</si>
  <si>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</si>
  <si>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</si>
  <si>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</si>
  <si>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</si>
  <si>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</si>
  <si>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</si>
  <si>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</si>
  <si>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</si>
  <si>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</si>
  <si>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</si>
  <si>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</si>
  <si>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</si>
  <si>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</si>
  <si>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</si>
  <si>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</si>
  <si>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</si>
  <si>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</si>
  <si>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</si>
  <si>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</si>
  <si>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</si>
  <si>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</si>
  <si>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</si>
  <si>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</si>
  <si>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</si>
  <si>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</si>
  <si>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</si>
  <si>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</si>
  <si>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</si>
  <si>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</si>
  <si>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</si>
  <si>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</si>
  <si>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</si>
  <si>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</si>
  <si>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</si>
  <si>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</si>
  <si>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</si>
  <si>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</si>
  <si>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</si>
  <si>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</si>
  <si>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</si>
  <si>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</si>
  <si>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</si>
  <si>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</si>
  <si>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</si>
  <si>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</si>
  <si>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</si>
  <si>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</si>
  <si>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</si>
  <si>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</si>
  <si>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</si>
  <si>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</si>
  <si>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</si>
  <si>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</si>
  <si>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</si>
  <si>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</si>
  <si>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</si>
  <si>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</si>
  <si>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</si>
  <si>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</si>
  <si>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</si>
  <si>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</si>
  <si>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</si>
  <si>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</si>
  <si>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</si>
  <si>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</si>
  <si>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</si>
  <si>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</si>
  <si>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</si>
  <si>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</si>
  <si>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</si>
  <si>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</si>
  <si>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</si>
  <si>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</si>
  <si>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</si>
  <si>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</si>
  <si>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</si>
  <si>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</si>
  <si>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</si>
  <si>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</si>
  <si>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</si>
  <si>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</si>
  <si>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</si>
  <si>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</si>
  <si>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</si>
  <si>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</si>
  <si>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</si>
  <si>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</si>
  <si>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</si>
  <si>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</si>
  <si>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</si>
  <si>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</si>
  <si>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</si>
  <si>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</si>
  <si>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</si>
  <si>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</si>
  <si>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</si>
  <si>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</si>
  <si>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</si>
  <si>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</si>
  <si>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</si>
  <si>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</si>
  <si>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</si>
  <si>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</si>
  <si>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</si>
  <si>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</si>
  <si>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</si>
  <si>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</si>
  <si>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</si>
  <si>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</si>
  <si>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</si>
  <si>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</si>
  <si>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</si>
  <si>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</si>
  <si>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</si>
  <si>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</si>
  <si>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</si>
  <si>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</si>
  <si>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</si>
  <si>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</si>
  <si>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</si>
  <si>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</si>
  <si>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</si>
  <si>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</si>
  <si>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</si>
  <si>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</si>
  <si>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</si>
  <si>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</si>
  <si>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</si>
  <si>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</si>
  <si>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</si>
  <si>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</si>
  <si>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</si>
  <si>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</si>
  <si>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</si>
  <si>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</si>
  <si>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</si>
  <si>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</si>
  <si>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</si>
  <si>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</si>
  <si>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</si>
  <si>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</si>
  <si>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</si>
  <si>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</si>
  <si>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</si>
  <si>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</si>
  <si>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</si>
  <si>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</si>
  <si>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</si>
  <si>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</si>
  <si>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</si>
  <si>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</si>
  <si>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</si>
  <si>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</si>
  <si>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</si>
  <si>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</si>
  <si>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</si>
  <si>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</si>
  <si>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</si>
  <si>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</si>
  <si>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</si>
  <si>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</si>
  <si>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</si>
  <si>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</si>
  <si>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</si>
  <si>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</si>
  <si>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</si>
  <si>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</si>
  <si>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</si>
  <si>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</si>
  <si>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</si>
  <si>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</si>
  <si>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</si>
  <si>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</si>
  <si>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</si>
  <si>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</si>
  <si>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</si>
  <si>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</si>
  <si>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</si>
  <si>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</si>
  <si>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</si>
  <si>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</si>
  <si>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</si>
  <si>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</si>
  <si>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</si>
  <si>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</si>
  <si>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</si>
  <si>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</si>
  <si>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</si>
  <si>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</si>
  <si>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</si>
  <si>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</si>
  <si>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</si>
  <si>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</si>
  <si>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</si>
  <si>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</si>
  <si>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</si>
  <si>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</si>
  <si>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</si>
  <si>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</si>
  <si>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</si>
  <si>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</si>
  <si>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</si>
  <si>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</si>
  <si>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</si>
  <si>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</si>
  <si>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</si>
  <si>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</si>
  <si>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</si>
  <si>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</si>
  <si>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</si>
  <si>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</si>
  <si>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</si>
  <si>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</si>
  <si>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</si>
  <si>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</si>
  <si>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</si>
  <si>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</si>
  <si>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</si>
  <si>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</si>
  <si>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</si>
  <si>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</si>
  <si>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</si>
  <si>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</si>
  <si>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</si>
  <si>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</si>
  <si>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</si>
  <si>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</si>
  <si>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</si>
  <si>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</si>
  <si>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</si>
  <si>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</si>
  <si>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</si>
  <si>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</si>
  <si>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</si>
  <si>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</si>
  <si>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</si>
  <si>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</si>
  <si>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</si>
  <si>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</si>
  <si>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</si>
  <si>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</si>
  <si>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</si>
  <si>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</si>
  <si>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</si>
  <si>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</si>
  <si>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</si>
  <si>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</si>
  <si>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</si>
  <si>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</si>
  <si>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</si>
  <si>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</si>
  <si>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</si>
  <si>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</si>
  <si>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</si>
  <si>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</si>
  <si>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</si>
  <si>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</si>
  <si>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</si>
  <si>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</si>
  <si>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</si>
  <si>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</si>
  <si>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</si>
  <si>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</si>
  <si>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</si>
  <si>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</si>
  <si>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</si>
  <si>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</si>
  <si>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</si>
  <si>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</si>
  <si>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</si>
  <si>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</si>
  <si>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</si>
  <si>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</si>
  <si>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</si>
  <si>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</si>
  <si>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</si>
  <si>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</si>
  <si>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</si>
  <si>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</si>
  <si>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</si>
  <si>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</si>
  <si>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</si>
  <si>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</si>
  <si>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</si>
  <si>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</si>
  <si>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</si>
  <si>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</si>
  <si>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</si>
  <si>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</si>
  <si>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</si>
  <si>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</si>
  <si>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</si>
  <si>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</si>
  <si>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</si>
  <si>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</si>
  <si>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</si>
  <si>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</si>
  <si>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</si>
  <si>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</si>
  <si>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</si>
  <si>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</si>
  <si>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</si>
  <si>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</si>
  <si>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</si>
  <si>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</si>
  <si>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</si>
  <si>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</si>
  <si>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</si>
  <si>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</si>
  <si>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</si>
  <si>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</si>
  <si>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</si>
  <si>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</si>
  <si>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</si>
  <si>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</si>
  <si>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</si>
  <si>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</si>
  <si>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</si>
  <si>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</si>
  <si>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</si>
  <si>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</si>
  <si>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</si>
  <si>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</si>
  <si>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</si>
  <si>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</si>
  <si>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</si>
  <si>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</si>
  <si>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</si>
  <si>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</si>
  <si>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</si>
  <si>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</si>
  <si>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</si>
  <si>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</si>
  <si>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</si>
  <si>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</si>
  <si>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</si>
  <si>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</si>
  <si>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</si>
  <si>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</si>
  <si>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</si>
  <si>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</si>
  <si>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</si>
  <si>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</si>
  <si>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</si>
  <si>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</si>
  <si>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</si>
  <si>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</si>
  <si>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</si>
  <si>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</si>
  <si>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</si>
  <si>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</si>
  <si>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</si>
  <si>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</si>
  <si>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</si>
  <si>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</si>
  <si>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</si>
  <si>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</si>
  <si>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</si>
  <si>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</si>
  <si>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</si>
  <si>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</si>
  <si>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</si>
  <si>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</si>
  <si>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</si>
  <si>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</si>
  <si>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</si>
  <si>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</si>
  <si>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</si>
  <si>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</si>
  <si>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</si>
  <si>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</si>
  <si>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</si>
  <si>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</si>
  <si>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</si>
  <si>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</si>
  <si>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</si>
  <si>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</si>
  <si>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</si>
  <si>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</si>
  <si>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</si>
  <si>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</si>
  <si>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</si>
  <si>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</si>
  <si>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</si>
  <si>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</si>
  <si>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</si>
  <si>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</si>
  <si>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</si>
  <si>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</si>
  <si>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</si>
  <si>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</si>
  <si>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</si>
  <si>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</si>
  <si>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</si>
  <si>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</si>
  <si>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</si>
  <si>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</si>
  <si>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</si>
  <si>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</si>
  <si>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</si>
  <si>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</si>
  <si>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</si>
  <si>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</si>
  <si>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</si>
  <si>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</si>
  <si>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</si>
  <si>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</si>
  <si>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</si>
  <si>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</si>
  <si>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</si>
  <si>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</si>
  <si>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</si>
  <si>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</si>
  <si>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</si>
  <si>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</si>
  <si>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</si>
  <si>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</si>
  <si>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</si>
  <si>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</si>
  <si>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</si>
  <si>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</si>
  <si>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</si>
  <si>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</si>
  <si>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</si>
  <si>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</si>
  <si>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</si>
  <si>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</si>
  <si>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</si>
  <si>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</si>
  <si>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</si>
  <si>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</si>
  <si>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</si>
  <si>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</si>
  <si>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</si>
  <si>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</si>
  <si>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</si>
  <si>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</si>
  <si>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</si>
  <si>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</si>
  <si>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</si>
  <si>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</si>
  <si>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</si>
  <si>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</si>
  <si>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</si>
  <si>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</si>
  <si>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</si>
  <si>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</si>
  <si>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</si>
  <si>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</si>
  <si>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</si>
  <si>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</si>
  <si>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</si>
  <si>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</si>
  <si>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</si>
  <si>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</si>
  <si>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</si>
  <si>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</si>
  <si>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</si>
  <si>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</si>
  <si>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</si>
  <si>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</si>
  <si>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</si>
  <si>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</si>
  <si>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</si>
  <si>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</si>
  <si>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</si>
  <si>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</si>
  <si>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</si>
  <si>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</si>
  <si>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</si>
  <si>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</si>
  <si>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</si>
  <si>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</si>
  <si>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</si>
  <si>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</si>
  <si>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</si>
  <si>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</si>
  <si>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</si>
  <si>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</si>
  <si>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</si>
  <si>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</si>
  <si>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</si>
  <si>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</si>
  <si>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</si>
  <si>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</si>
  <si>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</si>
  <si>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</si>
  <si>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</si>
  <si>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</si>
  <si>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</si>
  <si>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</si>
  <si>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</si>
  <si>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</si>
  <si>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</si>
  <si>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</si>
  <si>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</si>
  <si>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</si>
  <si>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</si>
  <si>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</si>
  <si>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</si>
  <si>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</si>
  <si>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</si>
  <si>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</si>
  <si>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</si>
  <si>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</si>
  <si>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</si>
  <si>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</si>
  <si>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</si>
  <si>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</si>
  <si>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</si>
  <si>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</si>
  <si>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</si>
  <si>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</si>
  <si>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</si>
  <si>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</si>
  <si>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</si>
  <si>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</si>
  <si>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</si>
  <si>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</si>
  <si>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</si>
  <si>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</si>
  <si>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</si>
  <si>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</si>
  <si>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</si>
  <si>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</si>
  <si>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</si>
  <si>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</si>
  <si>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</si>
  <si>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</si>
  <si>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</si>
  <si>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</si>
  <si>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</si>
  <si>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</si>
  <si>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</si>
  <si>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</si>
  <si>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</si>
  <si>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</si>
  <si>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</si>
  <si>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</si>
  <si>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</si>
  <si>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</si>
  <si>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</si>
  <si>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</si>
  <si>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</si>
  <si>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</si>
  <si>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</si>
  <si>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</si>
  <si>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</si>
  <si>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</si>
  <si>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</si>
  <si>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</si>
  <si>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</si>
  <si>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</si>
  <si>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</si>
  <si>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</si>
  <si>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</si>
  <si>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</si>
  <si>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</si>
  <si>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</si>
  <si>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</si>
  <si>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</si>
  <si>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</si>
  <si>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</si>
  <si>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</si>
  <si>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</si>
  <si>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</si>
  <si>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</si>
  <si>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</si>
  <si>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</si>
  <si>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</si>
  <si>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</si>
  <si>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</si>
  <si>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</si>
  <si>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</si>
  <si>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</si>
  <si>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</si>
  <si>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</si>
  <si>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</si>
  <si>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</si>
  <si>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</si>
  <si>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</si>
  <si>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</si>
  <si>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</si>
  <si>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</si>
  <si>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</si>
  <si>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</si>
  <si>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</si>
  <si>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</si>
  <si>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</si>
  <si>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</si>
  <si>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</si>
  <si>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</si>
  <si>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</si>
  <si>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</si>
  <si>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</si>
  <si>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</si>
  <si>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</si>
  <si>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</si>
  <si>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</si>
  <si>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</si>
  <si>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</si>
  <si>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</si>
  <si>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</si>
  <si>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</si>
  <si>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</si>
  <si>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</si>
  <si>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</si>
  <si>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</si>
  <si>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</si>
  <si>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</si>
  <si>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</si>
  <si>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</si>
  <si>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</si>
  <si>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</si>
  <si>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</si>
  <si>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</si>
  <si>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</si>
  <si>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</si>
  <si>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</si>
  <si>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</si>
  <si>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</si>
  <si>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</si>
  <si>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</si>
  <si>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</si>
  <si>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</si>
  <si>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</si>
  <si>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</si>
  <si>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</si>
  <si>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</si>
  <si>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</si>
  <si>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</si>
  <si>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</si>
  <si>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</si>
  <si>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</si>
  <si>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</si>
  <si>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</si>
  <si>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</si>
  <si>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</si>
  <si>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</si>
  <si>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</si>
  <si>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</si>
  <si>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</si>
  <si>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</si>
  <si>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</si>
  <si>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</si>
  <si>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</si>
  <si>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</si>
  <si>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</si>
  <si>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</si>
  <si>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</si>
  <si>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</si>
  <si>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</si>
  <si>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</si>
  <si>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</si>
  <si>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</si>
  <si>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</si>
  <si>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</si>
  <si>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</si>
  <si>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</si>
  <si>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</si>
  <si>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</si>
  <si>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</si>
  <si>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</si>
  <si>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</si>
  <si>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</si>
  <si>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</si>
  <si>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</si>
  <si>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</si>
  <si>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</si>
  <si>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</si>
  <si>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</si>
  <si>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</si>
  <si>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</si>
  <si>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</si>
  <si>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</si>
  <si>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</si>
  <si>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</si>
  <si>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</si>
  <si>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</si>
  <si>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</si>
  <si>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</si>
  <si>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</si>
  <si>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</si>
  <si>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</si>
  <si>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</si>
  <si>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</si>
  <si>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</si>
  <si>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</si>
  <si>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</si>
  <si>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</si>
  <si>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</si>
  <si>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</si>
  <si>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</si>
  <si>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</si>
  <si>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</si>
  <si>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</si>
  <si>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</si>
  <si>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</si>
  <si>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</si>
  <si>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</si>
  <si>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</si>
  <si>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</si>
  <si>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</si>
  <si>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</si>
  <si>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</si>
  <si>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</si>
  <si>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</si>
  <si>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</si>
  <si>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</si>
  <si>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</si>
  <si>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</si>
  <si>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</si>
  <si>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</si>
  <si>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</si>
  <si>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</si>
  <si>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</si>
  <si>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</si>
  <si>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</si>
  <si>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</si>
  <si>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</si>
  <si>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</si>
  <si>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</si>
  <si>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</si>
  <si>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</si>
  <si>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</si>
  <si>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</si>
  <si>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</si>
  <si>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</si>
  <si>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</si>
  <si>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</si>
  <si>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</si>
  <si>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</si>
  <si>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</si>
  <si>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</si>
  <si>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</si>
  <si>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</si>
  <si>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</si>
  <si>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</si>
  <si>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</si>
  <si>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</si>
  <si>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</si>
  <si>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</si>
  <si>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</si>
  <si>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</si>
  <si>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</si>
  <si>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</si>
  <si>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</si>
  <si>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</si>
  <si>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</si>
  <si>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</si>
  <si>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</si>
  <si>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</si>
  <si>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</si>
  <si>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</si>
  <si>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</si>
  <si>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</si>
  <si>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</si>
  <si>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</si>
  <si>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</si>
  <si>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</si>
  <si>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</si>
  <si>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</si>
  <si>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</si>
  <si>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</si>
  <si>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</si>
  <si>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</si>
  <si>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</si>
  <si>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</si>
  <si>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</si>
  <si>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</si>
  <si>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</si>
  <si>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</si>
  <si>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</si>
  <si>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</si>
  <si>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</si>
  <si>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</si>
  <si>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</si>
  <si>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</si>
  <si>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</si>
  <si>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</si>
  <si>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</si>
  <si>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</si>
  <si>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</si>
  <si>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</si>
  <si>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</si>
  <si>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</si>
  <si>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</si>
  <si>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</si>
  <si>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</si>
  <si>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</si>
  <si>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</si>
  <si>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</si>
  <si>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</si>
  <si>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</si>
  <si>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</si>
  <si>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</si>
  <si>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</si>
  <si>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</si>
  <si>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</si>
  <si>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</si>
  <si>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</si>
  <si>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</si>
  <si>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</si>
  <si>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</si>
  <si>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</si>
  <si>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</si>
  <si>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</si>
  <si>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</si>
  <si>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</si>
  <si>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</si>
  <si>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</si>
  <si>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</si>
  <si>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</si>
  <si>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</si>
  <si>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</si>
  <si>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</si>
  <si>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</si>
  <si>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</si>
  <si>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</si>
  <si>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</si>
  <si>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</si>
  <si>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</si>
  <si>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</si>
  <si>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</si>
  <si>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</si>
  <si>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</si>
  <si>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</si>
  <si>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</si>
  <si>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</si>
  <si>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</si>
  <si>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</si>
  <si>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</si>
  <si>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</si>
  <si>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</si>
  <si>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</si>
  <si>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</si>
  <si>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</si>
  <si>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</si>
  <si>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</si>
  <si>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</si>
  <si>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</si>
  <si>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</si>
  <si>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</si>
  <si>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</si>
  <si>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</si>
  <si>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</si>
  <si>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</si>
  <si>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</si>
  <si>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</si>
  <si>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</si>
  <si>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</si>
  <si>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</si>
  <si>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</si>
  <si>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</si>
  <si>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</si>
  <si>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</si>
  <si>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</si>
  <si>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</si>
  <si>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</si>
  <si>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</si>
  <si>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</si>
  <si>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</si>
  <si>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</si>
  <si>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</si>
  <si>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</si>
  <si>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</si>
  <si>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</si>
  <si>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</si>
  <si>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</si>
  <si>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</si>
  <si>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</si>
  <si>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</si>
  <si>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</si>
  <si>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</si>
  <si>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</si>
  <si>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</si>
  <si>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</si>
  <si>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</si>
  <si>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</si>
  <si>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</si>
  <si>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</si>
  <si>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</si>
  <si>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</si>
  <si>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</si>
  <si>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</si>
  <si>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</si>
  <si>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</si>
  <si>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</si>
  <si>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</si>
  <si>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</si>
  <si>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</si>
  <si>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</si>
  <si>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</si>
  <si>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</si>
  <si>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</si>
  <si>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</si>
  <si>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</si>
  <si>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</si>
  <si>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</si>
  <si>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</si>
  <si>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</si>
  <si>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</si>
  <si>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</si>
  <si>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</si>
  <si>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</si>
  <si>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</si>
  <si>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</si>
  <si>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</si>
  <si>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</si>
  <si>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</si>
  <si>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</si>
  <si>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</si>
  <si>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</si>
  <si>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</si>
  <si>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</si>
  <si>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</si>
  <si>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</si>
  <si>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</si>
  <si>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</si>
  <si>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</si>
  <si>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</si>
  <si>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</si>
  <si>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</si>
  <si>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</si>
  <si>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</si>
  <si>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</si>
  <si>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</si>
  <si>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</si>
  <si>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</si>
  <si>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</si>
  <si>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</si>
  <si>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</si>
  <si>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</si>
  <si>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</si>
  <si>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</si>
  <si>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</si>
  <si>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</si>
  <si>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</si>
  <si>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</si>
  <si>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</si>
  <si>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</si>
  <si>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</si>
  <si>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</si>
  <si>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</si>
  <si>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</si>
  <si>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</si>
  <si>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</si>
  <si>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</si>
  <si>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</si>
  <si>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</si>
  <si>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</si>
  <si>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</si>
  <si>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</si>
  <si>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</si>
  <si>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</si>
  <si>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</si>
  <si>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</si>
  <si>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</si>
  <si>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</si>
  <si>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</si>
  <si>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</si>
  <si>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</si>
  <si>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</si>
  <si>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</si>
  <si>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</si>
  <si>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</si>
  <si>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</si>
  <si>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</si>
  <si>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</si>
  <si>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</si>
  <si>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</si>
  <si>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</si>
  <si>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</si>
  <si>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</si>
  <si>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</si>
  <si>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</si>
  <si>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</si>
  <si>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</si>
  <si>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</si>
  <si>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</si>
  <si>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</si>
  <si>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</si>
  <si>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</si>
  <si>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</si>
  <si>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</si>
  <si>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</si>
  <si>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</si>
  <si>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</si>
  <si>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</si>
  <si>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</si>
  <si>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</si>
  <si>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</si>
  <si>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</si>
  <si>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</si>
  <si>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</si>
  <si>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</si>
  <si>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</si>
  <si>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</si>
  <si>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</si>
  <si>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</si>
  <si>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</si>
  <si>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</si>
  <si>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</si>
  <si>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</si>
  <si>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</si>
  <si>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</si>
  <si>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</si>
  <si>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</si>
  <si>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</si>
  <si>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</si>
  <si>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</si>
  <si>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</si>
  <si>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</si>
  <si>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</si>
  <si>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</si>
  <si>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</si>
  <si>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</si>
  <si>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</si>
  <si>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</si>
  <si>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</si>
  <si>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</si>
  <si>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</si>
  <si>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</si>
  <si>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</si>
  <si>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</si>
  <si>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</si>
  <si>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</si>
  <si>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</si>
  <si>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</si>
  <si>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</si>
  <si>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</si>
  <si>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</si>
  <si>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</si>
  <si>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</si>
  <si>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</si>
  <si>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</si>
  <si>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</si>
  <si>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</si>
  <si>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</si>
  <si>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</si>
  <si>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</si>
  <si>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</si>
  <si>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</si>
  <si>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</si>
  <si>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</si>
  <si>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</si>
  <si>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</si>
  <si>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</si>
  <si>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</si>
  <si>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</si>
  <si>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</si>
  <si>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</si>
  <si>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</si>
  <si>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</si>
  <si>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</si>
  <si>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</si>
  <si>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</si>
  <si>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</si>
  <si>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</si>
  <si>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</si>
  <si>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</si>
  <si>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</si>
  <si>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</si>
  <si>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</si>
  <si>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</si>
  <si>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</si>
  <si>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</si>
  <si>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</si>
  <si>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</si>
  <si>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</si>
  <si>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</si>
  <si>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</si>
  <si>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</si>
  <si>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</si>
  <si>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</si>
  <si>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</si>
  <si>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</si>
  <si>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</si>
  <si>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</si>
  <si>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</si>
  <si>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</si>
  <si>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</si>
  <si>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</si>
  <si>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</si>
  <si>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</si>
  <si>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</si>
  <si>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</si>
  <si>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</si>
  <si>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</si>
  <si>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</si>
  <si>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</si>
  <si>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</si>
  <si>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</si>
  <si>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</si>
  <si>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</si>
  <si>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</si>
  <si>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</si>
  <si>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</si>
  <si>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</si>
  <si>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</si>
  <si>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</si>
  <si>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</si>
  <si>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</si>
  <si>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</si>
  <si>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</si>
  <si>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</si>
  <si>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</si>
  <si>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</si>
  <si>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</si>
  <si>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</si>
  <si>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</si>
  <si>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</si>
  <si>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</si>
  <si>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</si>
  <si>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</si>
  <si>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</si>
  <si>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</si>
  <si>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</si>
  <si>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</si>
  <si>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</si>
  <si>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</si>
  <si>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</si>
  <si>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</si>
  <si>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</si>
  <si>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</si>
  <si>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</si>
  <si>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</si>
  <si>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</si>
  <si>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</si>
  <si>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</si>
  <si>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</si>
  <si>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</si>
  <si>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</si>
  <si>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</si>
  <si>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</si>
  <si>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</si>
  <si>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</si>
  <si>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</si>
  <si>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</si>
  <si>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</si>
  <si>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</si>
  <si>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</si>
  <si>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</si>
  <si>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</si>
  <si>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</si>
  <si>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</si>
  <si>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</si>
  <si>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</si>
  <si>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</si>
  <si>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</si>
  <si>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</si>
  <si>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</si>
  <si>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</si>
  <si>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</si>
  <si>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</si>
  <si>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</si>
  <si>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</si>
  <si>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</si>
  <si>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</si>
  <si>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</si>
  <si>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</si>
  <si>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</si>
  <si>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</si>
  <si>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</si>
  <si>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</si>
  <si>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</si>
  <si>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</si>
  <si>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</si>
  <si>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</si>
  <si>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</si>
  <si>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</si>
  <si>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</si>
  <si>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</si>
  <si>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</si>
  <si>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</si>
  <si>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</si>
  <si>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</si>
  <si>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</si>
  <si>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</si>
  <si>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</si>
  <si>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</si>
  <si>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</si>
  <si>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</si>
  <si>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</si>
  <si>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</si>
  <si>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</si>
  <si>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</si>
  <si>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</si>
  <si>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</si>
  <si>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</si>
  <si>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</si>
  <si>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</si>
  <si>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</si>
  <si>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</si>
  <si>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</si>
  <si>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</si>
  <si>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</si>
  <si>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</si>
  <si>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</si>
  <si>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</si>
  <si>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</si>
  <si>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</si>
  <si>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</si>
  <si>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</si>
  <si>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</si>
  <si>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</si>
  <si>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</si>
  <si>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</si>
  <si>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</si>
  <si>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</si>
  <si>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</si>
  <si>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</si>
  <si>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</si>
  <si>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</si>
  <si>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</si>
  <si>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</si>
  <si>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</si>
  <si>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</si>
  <si>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</si>
  <si>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</si>
  <si>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</si>
  <si>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</si>
  <si>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</si>
  <si>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</si>
  <si>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</si>
  <si>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</si>
  <si>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</si>
  <si>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</si>
  <si>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</si>
  <si>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</si>
  <si>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</si>
  <si>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</si>
  <si>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</si>
  <si>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</si>
  <si>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</si>
  <si>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</si>
  <si>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</si>
  <si>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</si>
  <si>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</si>
  <si>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</si>
  <si>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</si>
  <si>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</si>
  <si>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</si>
  <si>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</si>
  <si>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</si>
  <si>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</si>
  <si>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</si>
  <si>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</si>
  <si>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</si>
  <si>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</si>
  <si>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</si>
  <si>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</si>
  <si>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</si>
  <si>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</si>
  <si>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</si>
  <si>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</si>
  <si>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</si>
  <si>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</si>
  <si>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</si>
  <si>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</si>
  <si>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</si>
  <si>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</si>
  <si>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</si>
  <si>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</si>
  <si>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</si>
  <si>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</si>
  <si>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</si>
  <si>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</si>
  <si>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</si>
  <si>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</si>
  <si>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</si>
  <si>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</si>
  <si>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</si>
  <si>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</si>
  <si>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</si>
  <si>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</si>
  <si>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</si>
  <si>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</si>
  <si>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</si>
  <si>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</si>
  <si>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</si>
  <si>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</si>
  <si>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</si>
  <si>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</si>
  <si>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</si>
  <si>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</si>
  <si>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</si>
  <si>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</si>
  <si>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</si>
  <si>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</si>
  <si>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</si>
  <si>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</si>
  <si>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</si>
  <si>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</si>
  <si>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</si>
  <si>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</si>
  <si>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</si>
  <si>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</si>
  <si>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</si>
  <si>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</si>
  <si>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</si>
  <si>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</si>
  <si>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</si>
  <si>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</si>
  <si>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</si>
  <si>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</si>
  <si>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</si>
  <si>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</si>
  <si>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</si>
  <si>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</si>
  <si>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</si>
  <si>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</si>
  <si>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</si>
  <si>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</si>
  <si>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</si>
  <si>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</si>
  <si>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</si>
  <si>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</si>
  <si>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</si>
  <si>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</si>
  <si>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</si>
  <si>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</si>
  <si>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</si>
  <si>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</si>
  <si>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</si>
  <si>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</si>
  <si>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</si>
  <si>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</si>
  <si>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</si>
  <si>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</si>
  <si>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</si>
  <si>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</si>
  <si>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</si>
  <si>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</si>
  <si>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</si>
  <si>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</si>
  <si>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</si>
  <si>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</si>
  <si>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</si>
  <si>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</si>
  <si>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</si>
  <si>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</si>
  <si>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</si>
  <si>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</si>
  <si>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</si>
  <si>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</si>
  <si>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</si>
  <si>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</si>
  <si>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</si>
  <si>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</si>
  <si>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</si>
  <si>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</si>
  <si>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</si>
  <si>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</si>
  <si>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</si>
  <si>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</si>
  <si>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</si>
  <si>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</si>
  <si>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</si>
  <si>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</si>
  <si>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</si>
  <si>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</si>
  <si>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</si>
  <si>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</si>
  <si>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</si>
  <si>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</si>
  <si>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</si>
  <si>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</si>
  <si>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</si>
  <si>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</si>
  <si>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</si>
  <si>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</si>
  <si>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</si>
  <si>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</si>
  <si>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</si>
  <si>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</si>
  <si>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</si>
  <si>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</si>
  <si>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</si>
  <si>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</si>
  <si>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</si>
  <si>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</si>
  <si>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</si>
  <si>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</si>
  <si>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</si>
  <si>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</si>
  <si>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</si>
  <si>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</si>
  <si>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</si>
  <si>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</si>
  <si>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</si>
  <si>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</si>
  <si>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</si>
  <si>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</si>
  <si>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</si>
  <si>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</si>
  <si>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</si>
  <si>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</si>
  <si>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</si>
  <si>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</si>
  <si>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</si>
  <si>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</si>
  <si>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</si>
  <si>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</si>
  <si>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</si>
  <si>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</si>
  <si>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</si>
  <si>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</si>
  <si>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</si>
  <si>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</si>
  <si>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</si>
  <si>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</si>
  <si>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</si>
  <si>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</si>
  <si>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</si>
  <si>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</si>
  <si>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</si>
  <si>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</si>
  <si>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</si>
  <si>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</si>
  <si>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</si>
  <si>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</si>
  <si>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</si>
  <si>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</si>
  <si>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</si>
  <si>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</si>
  <si>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</si>
  <si>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</si>
  <si>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</si>
  <si>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</si>
  <si>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</si>
  <si>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</si>
  <si>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</si>
  <si>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</si>
  <si>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</si>
  <si>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</si>
  <si>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</si>
  <si>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</si>
  <si>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</si>
  <si>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</si>
  <si>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</si>
  <si>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</si>
  <si>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</si>
  <si>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</si>
  <si>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</si>
  <si>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</si>
  <si>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</si>
  <si>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</si>
  <si>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</si>
  <si>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</si>
  <si>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</si>
  <si>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</si>
  <si>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</si>
  <si>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</si>
  <si>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</si>
  <si>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</si>
  <si>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</si>
  <si>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</si>
  <si>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</si>
  <si>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</si>
  <si>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</si>
  <si>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</si>
  <si>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</si>
  <si>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</si>
  <si>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</si>
  <si>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</si>
  <si>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</si>
  <si>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</si>
  <si>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</si>
  <si>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</si>
  <si>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</si>
  <si>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</si>
  <si>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</si>
  <si>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</si>
  <si>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</si>
  <si>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</si>
  <si>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</si>
  <si>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</si>
  <si>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</si>
  <si>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</si>
  <si>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</si>
  <si>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</si>
  <si>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</si>
  <si>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</si>
  <si>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</si>
  <si>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</si>
  <si>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</si>
  <si>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</si>
  <si>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</si>
  <si>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</si>
  <si>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</si>
  <si>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</si>
  <si>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</si>
  <si>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</si>
  <si>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</si>
  <si>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</si>
  <si>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</si>
  <si>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</si>
  <si>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</si>
  <si>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</si>
  <si>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</si>
  <si>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</si>
  <si>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</si>
  <si>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</si>
  <si>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</si>
  <si>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</si>
  <si>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</si>
  <si>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</si>
  <si>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</si>
  <si>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</si>
  <si>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</si>
  <si>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</si>
  <si>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</si>
  <si>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</si>
  <si>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</si>
  <si>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</si>
  <si>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</si>
  <si>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</si>
  <si>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</si>
  <si>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</si>
  <si>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</si>
  <si>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</si>
  <si>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</si>
  <si>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</si>
  <si>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</si>
  <si>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</si>
  <si>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</si>
  <si>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</si>
  <si>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</si>
  <si>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</si>
  <si>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</si>
  <si>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</si>
  <si>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</si>
  <si>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</si>
  <si>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</si>
  <si>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</si>
  <si>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</si>
  <si>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</si>
  <si>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</si>
  <si>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</si>
  <si>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</si>
  <si>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</si>
  <si>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</si>
  <si>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</si>
  <si>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</si>
  <si>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</si>
  <si>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</si>
  <si>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</si>
  <si>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</si>
  <si>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</si>
  <si>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</si>
  <si>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</si>
  <si>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</si>
  <si>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</si>
  <si>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</si>
  <si>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</si>
  <si>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</si>
  <si>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</si>
  <si>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</si>
  <si>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</si>
  <si>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</si>
  <si>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</si>
  <si>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</si>
  <si>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</si>
  <si>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</si>
  <si>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</si>
  <si>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</si>
  <si>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</si>
  <si>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</si>
  <si>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</si>
  <si>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</si>
  <si>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</si>
  <si>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</si>
  <si>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</si>
  <si>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</si>
  <si>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</si>
  <si>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</si>
  <si>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</si>
  <si>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</si>
  <si>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</si>
  <si>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</si>
  <si>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</si>
  <si>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</si>
  <si>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</si>
  <si>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</si>
  <si>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</si>
  <si>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</si>
  <si>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</si>
  <si>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</si>
  <si>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</si>
  <si>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</si>
  <si>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</si>
  <si>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</si>
  <si>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</si>
  <si>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</si>
  <si>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</si>
  <si>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</si>
  <si>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</si>
  <si>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</si>
  <si>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</si>
  <si>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</si>
  <si>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</si>
  <si>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</si>
  <si>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</si>
  <si>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</si>
  <si>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</si>
  <si>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</si>
  <si>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</si>
  <si>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</si>
  <si>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</si>
  <si>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</si>
  <si>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</si>
  <si>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</si>
  <si>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</si>
  <si>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</si>
  <si>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</si>
  <si>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</si>
  <si>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</si>
  <si>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</si>
  <si>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</si>
  <si>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</si>
  <si>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</si>
  <si>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</si>
  <si>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</si>
  <si>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</si>
  <si>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</si>
  <si>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</si>
  <si>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</si>
  <si>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</si>
  <si>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</si>
  <si>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</si>
  <si>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</si>
  <si>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</si>
  <si>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</si>
  <si>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</si>
  <si>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</si>
  <si>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</si>
  <si>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</si>
  <si>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</si>
  <si>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</si>
  <si>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</si>
  <si>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</si>
  <si>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</si>
  <si>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</si>
  <si>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</si>
  <si>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</si>
  <si>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</si>
  <si>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</si>
  <si>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</si>
  <si>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</si>
  <si>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</si>
  <si>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</si>
  <si>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</si>
  <si>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</si>
  <si>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</si>
  <si>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</si>
  <si>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</si>
  <si>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</si>
  <si>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</si>
  <si>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</si>
  <si>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</si>
  <si>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</si>
  <si>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</si>
  <si>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</si>
  <si>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</si>
  <si>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</si>
  <si>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</si>
  <si>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</si>
  <si>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</si>
  <si>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</si>
  <si>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</si>
  <si>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</si>
  <si>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</si>
  <si>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</si>
  <si>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</si>
  <si>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</si>
  <si>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</si>
  <si>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</si>
  <si>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</si>
  <si>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</si>
  <si>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</si>
  <si>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</si>
  <si>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</si>
  <si>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</si>
  <si>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</si>
  <si>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</si>
  <si>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</si>
  <si>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</si>
  <si>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</si>
  <si>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</si>
  <si>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</si>
  <si>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</si>
  <si>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</si>
  <si>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</si>
  <si>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</si>
  <si>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</si>
  <si>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</si>
  <si>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</si>
  <si>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</si>
  <si>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</si>
  <si>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</si>
  <si>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</si>
  <si>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</si>
  <si>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</si>
  <si>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</si>
  <si>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</si>
  <si>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</si>
  <si>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</si>
  <si>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</si>
  <si>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</si>
  <si>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</si>
  <si>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</si>
  <si>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</si>
  <si>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</si>
  <si>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</si>
  <si>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</si>
  <si>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</si>
  <si>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</si>
  <si>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</si>
  <si>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</si>
  <si>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</si>
  <si>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</si>
  <si>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</si>
  <si>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</si>
  <si>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</si>
  <si>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</si>
  <si>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</si>
  <si>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</si>
  <si>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</si>
  <si>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</si>
  <si>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</si>
  <si>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</si>
  <si>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</si>
  <si>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</si>
  <si>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</si>
  <si>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</si>
  <si>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</si>
  <si>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</si>
  <si>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</si>
  <si>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</si>
  <si>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</si>
  <si>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</si>
  <si>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</si>
  <si>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</si>
  <si>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</si>
  <si>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</si>
  <si>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</si>
  <si>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</si>
  <si>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</si>
  <si>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</si>
  <si>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</si>
  <si>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</si>
  <si>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</si>
  <si>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</si>
  <si>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</si>
  <si>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</si>
  <si>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</si>
  <si>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</si>
  <si>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</si>
  <si>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</si>
  <si>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</si>
  <si>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</si>
  <si>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</si>
  <si>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</si>
  <si>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</si>
  <si>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</si>
  <si>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</si>
  <si>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</si>
  <si>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</si>
  <si>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</si>
  <si>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</si>
  <si>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</si>
  <si>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</si>
  <si>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</si>
  <si>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</si>
  <si>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</si>
  <si>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</si>
  <si>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</si>
  <si>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</si>
  <si>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</si>
  <si>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</si>
  <si>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</si>
  <si>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</si>
  <si>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</si>
  <si>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</si>
  <si>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</si>
  <si>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</si>
  <si>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</si>
  <si>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</si>
  <si>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</si>
  <si>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</si>
  <si>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</si>
  <si>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</si>
  <si>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</si>
  <si>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</si>
  <si>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</si>
  <si>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</si>
  <si>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</si>
  <si>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</si>
  <si>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</si>
  <si>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</si>
  <si>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</si>
  <si>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</si>
  <si>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</si>
  <si>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</si>
  <si>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</si>
  <si>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</si>
  <si>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</si>
  <si>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</si>
  <si>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</si>
  <si>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</si>
  <si>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</si>
  <si>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</si>
  <si>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</si>
  <si>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</si>
  <si>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</si>
  <si>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</si>
  <si>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</si>
  <si>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</si>
  <si>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</si>
  <si>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</si>
  <si>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</si>
  <si>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</si>
  <si>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</si>
  <si>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</si>
  <si>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</si>
  <si>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</si>
  <si>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</si>
  <si>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</si>
  <si>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</si>
  <si>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</si>
  <si>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</si>
  <si>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</si>
  <si>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</si>
  <si>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</si>
  <si>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</si>
  <si>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</si>
  <si>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</si>
  <si>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</si>
  <si>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</si>
  <si>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</si>
  <si>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</si>
  <si>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</si>
  <si>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</si>
  <si>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</si>
  <si>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</si>
  <si>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</si>
  <si>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</si>
  <si>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</si>
  <si>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</si>
  <si>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</si>
  <si>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</si>
  <si>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</si>
  <si>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</si>
  <si>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</si>
  <si>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</si>
  <si>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</si>
  <si>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</si>
  <si>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</si>
  <si>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</si>
  <si>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</si>
  <si>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</si>
  <si>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</si>
  <si>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</si>
  <si>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</si>
  <si>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</si>
  <si>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</si>
  <si>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</si>
  <si>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</si>
  <si>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</si>
  <si>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</si>
  <si>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</si>
  <si>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</si>
  <si>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</si>
  <si>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</si>
  <si>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</si>
  <si>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</si>
  <si>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</si>
  <si>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</si>
  <si>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</si>
  <si>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</si>
  <si>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</si>
  <si>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</si>
  <si>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</si>
  <si>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</si>
  <si>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</si>
  <si>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</si>
  <si>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</si>
  <si>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</si>
  <si>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</si>
  <si>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</si>
  <si>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</si>
  <si>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</si>
  <si>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</si>
  <si>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</si>
  <si>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</si>
  <si>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</si>
  <si>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</si>
  <si>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</si>
  <si>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</si>
  <si>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</si>
  <si>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</si>
  <si>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</si>
  <si>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</si>
  <si>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</si>
  <si>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</si>
  <si>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</si>
  <si>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</si>
  <si>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</si>
  <si>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</si>
  <si>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</si>
  <si>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</si>
  <si>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</si>
  <si>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</si>
  <si>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</si>
  <si>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</si>
  <si>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</si>
  <si>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</si>
  <si>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</si>
  <si>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</si>
  <si>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</si>
  <si>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</si>
  <si>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</si>
  <si>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</si>
  <si>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</si>
  <si>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</si>
  <si>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</si>
  <si>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</si>
  <si>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</si>
  <si>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</si>
  <si>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</si>
  <si>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</si>
  <si>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</si>
  <si>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</si>
  <si>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</si>
  <si>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</si>
  <si>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</si>
  <si>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</si>
  <si>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</si>
  <si>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</si>
  <si>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</si>
  <si>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</si>
  <si>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</si>
  <si>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</si>
  <si>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</si>
  <si>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</si>
  <si>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</si>
  <si>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</si>
  <si>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</si>
  <si>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</si>
  <si>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</si>
  <si>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</si>
  <si>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</si>
  <si>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</si>
  <si>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</si>
  <si>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</si>
  <si>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</si>
  <si>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</si>
  <si>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</si>
  <si>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</si>
  <si>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</si>
  <si>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</si>
  <si>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</si>
  <si>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</si>
  <si>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</si>
  <si>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</si>
  <si>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</si>
  <si>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</si>
  <si>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</si>
  <si>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</si>
  <si>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</si>
  <si>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</si>
  <si>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</si>
  <si>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</si>
  <si>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</si>
  <si>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</si>
  <si>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</si>
  <si>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</si>
  <si>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</si>
  <si>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</si>
  <si>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</si>
  <si>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</si>
  <si>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</si>
  <si>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</si>
  <si>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</si>
  <si>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</si>
  <si>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</si>
  <si>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</si>
  <si>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</si>
  <si>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</si>
  <si>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</si>
  <si>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</si>
  <si>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</si>
  <si>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</si>
  <si>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</si>
  <si>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</si>
  <si>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</si>
  <si>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</si>
  <si>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</si>
  <si>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</si>
  <si>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</si>
  <si>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</si>
  <si>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</si>
  <si>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</si>
  <si>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</si>
  <si>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</si>
  <si>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</si>
  <si>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</si>
  <si>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</si>
  <si>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</si>
  <si>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</si>
  <si>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</si>
  <si>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</si>
  <si>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</si>
  <si>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</si>
  <si>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</si>
  <si>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</si>
  <si>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</si>
  <si>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</si>
  <si>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</si>
  <si>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</si>
  <si>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</si>
  <si>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</si>
  <si>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</si>
  <si>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</si>
  <si>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</si>
  <si>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</si>
  <si>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</si>
  <si>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</si>
  <si>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</si>
  <si>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</si>
  <si>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</si>
  <si>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</si>
  <si>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</si>
  <si>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</si>
  <si>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</si>
  <si>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</si>
  <si>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</si>
  <si>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</si>
  <si>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</si>
  <si>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</si>
  <si>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</si>
  <si>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</si>
  <si>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</si>
  <si>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</si>
  <si>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</si>
  <si>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</si>
  <si>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</si>
  <si>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</si>
  <si>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</si>
  <si>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</si>
  <si>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</si>
  <si>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</si>
  <si>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</si>
  <si>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</si>
  <si>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</si>
  <si>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</si>
  <si>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</si>
  <si>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</si>
  <si>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</si>
  <si>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</si>
  <si>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</si>
  <si>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</si>
  <si>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</si>
  <si>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</si>
  <si>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</si>
  <si>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</si>
  <si>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</si>
  <si>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</si>
  <si>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</si>
  <si>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</si>
  <si>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</si>
  <si>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</si>
  <si>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</si>
  <si>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</si>
  <si>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</si>
  <si>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</si>
  <si>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</si>
  <si>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</si>
  <si>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</si>
  <si>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</si>
  <si>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</si>
  <si>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</si>
  <si>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</si>
  <si>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</si>
  <si>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</si>
  <si>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</si>
  <si>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</si>
  <si>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</si>
  <si>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</si>
  <si>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</si>
  <si>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</si>
  <si>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</si>
  <si>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</si>
  <si>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</si>
  <si>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</si>
  <si>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</si>
  <si>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</si>
  <si>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</si>
  <si>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</si>
  <si>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</si>
  <si>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</si>
  <si>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</si>
  <si>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</si>
  <si>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</si>
  <si>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</si>
  <si>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</si>
  <si>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</si>
  <si>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</si>
  <si>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</si>
  <si>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</si>
  <si>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</si>
  <si>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</si>
  <si>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</si>
  <si>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</si>
  <si>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</si>
  <si>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</si>
  <si>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</si>
  <si>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</si>
  <si>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</si>
  <si>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</si>
  <si>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</si>
  <si>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</si>
  <si>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</si>
  <si>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</si>
  <si>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</si>
  <si>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</si>
  <si>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</si>
  <si>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</si>
  <si>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</si>
  <si>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</si>
  <si>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</si>
  <si>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</si>
  <si>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</si>
  <si>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</si>
  <si>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</si>
  <si>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</si>
  <si>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</si>
  <si>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</si>
  <si>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</si>
  <si>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</si>
  <si>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</si>
  <si>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</si>
  <si>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</si>
  <si>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</si>
  <si>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</si>
  <si>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</si>
  <si>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</si>
  <si>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</si>
  <si>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</si>
  <si>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</si>
  <si>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</si>
  <si>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</si>
  <si>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</si>
  <si>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</si>
  <si>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</si>
  <si>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</si>
  <si>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</si>
  <si>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</si>
  <si>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</si>
  <si>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</si>
  <si>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</si>
  <si>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</si>
  <si>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</si>
  <si>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</si>
  <si>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</si>
  <si>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</si>
  <si>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</si>
  <si>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</si>
  <si>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</si>
  <si>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</si>
  <si>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</si>
  <si>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</si>
  <si>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</si>
  <si>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</si>
  <si>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</si>
  <si>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</si>
  <si>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</si>
  <si>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</si>
  <si>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</si>
  <si>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</si>
  <si>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</si>
  <si>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</si>
  <si>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</si>
  <si>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</si>
  <si>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</si>
  <si>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</si>
  <si>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</si>
  <si>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</si>
  <si>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</si>
  <si>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</si>
  <si>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</si>
  <si>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</si>
  <si>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</si>
  <si>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</si>
  <si>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</si>
  <si>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</si>
  <si>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</si>
  <si>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</si>
  <si>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</si>
  <si>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</si>
  <si>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</si>
  <si>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</si>
  <si>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</si>
  <si>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</si>
  <si>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</si>
  <si>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</si>
  <si>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</si>
  <si>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</si>
  <si>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</si>
  <si>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</si>
  <si>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</si>
  <si>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</si>
  <si>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</si>
  <si>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</si>
  <si>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</si>
  <si>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</si>
  <si>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</si>
  <si>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</si>
  <si>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</si>
  <si>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</si>
  <si>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</si>
  <si>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</si>
  <si>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</si>
  <si>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</si>
  <si>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</si>
  <si>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</si>
  <si>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</si>
  <si>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</si>
  <si>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</si>
  <si>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</si>
  <si>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</si>
  <si>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</si>
  <si>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</si>
  <si>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</si>
  <si>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</si>
  <si>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</si>
  <si>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</si>
  <si>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</si>
  <si>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</si>
  <si>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</si>
  <si>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</si>
  <si>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</si>
  <si>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</si>
  <si>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</si>
  <si>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</si>
  <si>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</si>
  <si>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</si>
  <si>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</si>
  <si>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</si>
  <si>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</si>
  <si>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</si>
  <si>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</si>
  <si>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</si>
  <si>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</si>
  <si>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</si>
  <si>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</si>
  <si>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</si>
  <si>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</si>
  <si>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</si>
  <si>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</si>
  <si>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</si>
  <si>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</si>
  <si>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</si>
  <si>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</si>
  <si>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</si>
  <si>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</si>
  <si>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</si>
  <si>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</si>
  <si>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</si>
  <si>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</si>
  <si>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</si>
  <si>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</si>
  <si>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</si>
  <si>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</si>
  <si>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</si>
  <si>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</si>
  <si>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</si>
  <si>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</si>
  <si>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</si>
  <si>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</si>
  <si>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</si>
  <si>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</si>
  <si>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</si>
  <si>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</si>
  <si>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</si>
  <si>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</si>
  <si>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</si>
  <si>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</si>
  <si>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</si>
  <si>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</si>
  <si>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</si>
  <si>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</si>
  <si>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</si>
  <si>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</si>
  <si>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</si>
  <si>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</si>
  <si>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</si>
  <si>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</si>
  <si>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</si>
  <si>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</si>
  <si>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</si>
  <si>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</si>
  <si>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</si>
  <si>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</si>
  <si>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</si>
  <si>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</si>
  <si>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</si>
  <si>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</si>
  <si>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</si>
  <si>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</si>
  <si>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</si>
  <si>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</si>
  <si>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</si>
  <si>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</si>
  <si>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</si>
  <si>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</si>
  <si>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</si>
  <si>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</si>
  <si>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</si>
  <si>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</si>
  <si>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</si>
  <si>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</si>
  <si>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</si>
  <si>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</si>
  <si>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</si>
  <si>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</si>
  <si>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</si>
  <si>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</si>
  <si>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</si>
  <si>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</si>
  <si>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</si>
  <si>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</si>
  <si>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</si>
  <si>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</si>
  <si>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</si>
  <si>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</si>
  <si>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</si>
  <si>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</si>
  <si>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</si>
  <si>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</si>
  <si>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</si>
  <si>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</si>
  <si>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</si>
  <si>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</si>
  <si>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</si>
  <si>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</si>
  <si>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</si>
  <si>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</si>
  <si>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</si>
  <si>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</si>
  <si>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</si>
  <si>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</si>
  <si>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</si>
  <si>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</si>
  <si>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</si>
  <si>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</si>
  <si>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</si>
  <si>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</si>
  <si>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</si>
  <si>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</si>
  <si>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</si>
  <si>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</si>
  <si>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</si>
  <si>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</si>
  <si>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</si>
  <si>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</si>
  <si>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</si>
  <si>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</si>
  <si>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</si>
  <si>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</si>
  <si>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</si>
  <si>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</si>
  <si>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</si>
  <si>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</si>
  <si>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</si>
  <si>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</si>
  <si>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</si>
  <si>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</si>
  <si>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</si>
  <si>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</si>
  <si>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</si>
  <si>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</si>
  <si>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</si>
  <si>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</si>
  <si>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</si>
  <si>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</si>
  <si>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</si>
  <si>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</si>
  <si>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</si>
  <si>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</si>
  <si>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</si>
  <si>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</si>
  <si>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</si>
  <si>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</si>
  <si>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</si>
  <si>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</si>
  <si>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</si>
  <si>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</si>
  <si>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</si>
  <si>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</si>
  <si>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</si>
  <si>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</si>
  <si>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</si>
  <si>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</si>
  <si>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</si>
  <si>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</si>
  <si>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</si>
  <si>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</si>
  <si>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</si>
  <si>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</si>
  <si>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</si>
  <si>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</si>
  <si>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</si>
  <si>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</si>
  <si>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</si>
  <si>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</si>
  <si>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</si>
  <si>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</si>
  <si>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</si>
  <si>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</si>
  <si>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</si>
  <si>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</si>
  <si>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</si>
  <si>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</si>
  <si>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</si>
  <si>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</si>
  <si>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</si>
  <si>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</si>
  <si>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</si>
  <si>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</si>
  <si>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</si>
  <si>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</si>
  <si>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</si>
  <si>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</si>
  <si>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</si>
  <si>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</si>
  <si>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</si>
  <si>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</si>
  <si>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</si>
  <si>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</si>
  <si>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</si>
  <si>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</si>
  <si>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</si>
  <si>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</si>
  <si>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</si>
  <si>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</si>
  <si>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</si>
  <si>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</si>
  <si>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</si>
  <si>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</si>
  <si>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</si>
  <si>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</si>
  <si>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</si>
  <si>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</si>
  <si>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</si>
  <si>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</si>
  <si>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</si>
  <si>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</si>
  <si>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</si>
  <si>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</si>
  <si>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</si>
  <si>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</si>
  <si>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</si>
  <si>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</si>
  <si>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</si>
  <si>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</si>
  <si>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</si>
  <si>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</si>
  <si>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</si>
  <si>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</si>
  <si>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</si>
  <si>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</si>
  <si>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</si>
  <si>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</si>
  <si>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</si>
  <si>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</si>
  <si>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</si>
  <si>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</si>
  <si>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</si>
  <si>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</si>
  <si>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</si>
  <si>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</si>
  <si>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</si>
  <si>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</si>
  <si>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</si>
  <si>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</si>
  <si>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</si>
  <si>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</si>
  <si>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</si>
  <si>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</si>
  <si>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</si>
  <si>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</si>
  <si>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</si>
  <si>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</si>
  <si>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</si>
  <si>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</si>
  <si>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</si>
  <si>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</si>
  <si>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</si>
  <si>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</si>
  <si>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</si>
  <si>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</si>
  <si>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</si>
  <si>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</si>
  <si>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</si>
  <si>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</si>
  <si>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</si>
  <si>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</si>
  <si>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</si>
  <si>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</si>
  <si>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</si>
  <si>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</si>
  <si>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</si>
  <si>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</si>
  <si>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</si>
  <si>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</si>
  <si>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</si>
  <si>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</si>
  <si>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</si>
  <si>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</si>
  <si>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</si>
  <si>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</si>
  <si>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</si>
  <si>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</si>
  <si>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</si>
  <si>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</si>
  <si>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</si>
  <si>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</si>
  <si>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</si>
  <si>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</si>
  <si>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</si>
  <si>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</si>
  <si>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</si>
  <si>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</si>
  <si>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</si>
  <si>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</si>
  <si>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</si>
  <si>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</si>
  <si>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</si>
  <si>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</si>
  <si>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</si>
  <si>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</si>
  <si>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</si>
  <si>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</si>
  <si>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</si>
  <si>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</si>
  <si>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</si>
  <si>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</si>
  <si>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</si>
  <si>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</si>
  <si>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</si>
  <si>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</si>
  <si>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</si>
  <si>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</si>
  <si>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</si>
  <si>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</si>
  <si>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</si>
  <si>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</si>
  <si>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</si>
  <si>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</si>
  <si>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</si>
  <si>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</si>
  <si>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</si>
  <si>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</si>
  <si>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</si>
  <si>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</si>
  <si>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</si>
  <si>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</si>
  <si>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</si>
  <si>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</si>
  <si>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</si>
  <si>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</si>
  <si>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</si>
  <si>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</si>
  <si>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</si>
  <si>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</si>
  <si>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</si>
  <si>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</si>
  <si>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</si>
  <si>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</si>
  <si>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</si>
  <si>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</si>
  <si>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</si>
  <si>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</si>
  <si>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</si>
  <si>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</si>
  <si>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</si>
  <si>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</si>
  <si>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</si>
  <si>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</si>
  <si>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</si>
  <si>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</si>
  <si>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</si>
  <si>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</si>
  <si>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</si>
  <si>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</si>
  <si>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</si>
  <si>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</si>
  <si>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</si>
  <si>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</si>
  <si>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</si>
  <si>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</si>
  <si>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</si>
  <si>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</si>
  <si>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</si>
  <si>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</si>
  <si>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</si>
  <si>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</si>
  <si>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</si>
  <si>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</si>
  <si>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</si>
  <si>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</si>
  <si>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</si>
  <si>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</si>
  <si>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</si>
  <si>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</si>
  <si>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</si>
  <si>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</si>
  <si>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</si>
  <si>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</si>
  <si>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</si>
  <si>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</si>
  <si>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</si>
  <si>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</si>
  <si>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</si>
  <si>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</si>
  <si>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</si>
  <si>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</si>
  <si>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</si>
  <si>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</si>
  <si>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</si>
  <si>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</si>
  <si>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</si>
  <si>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</si>
  <si>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</si>
  <si>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</si>
  <si>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</si>
  <si>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</si>
  <si>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</si>
  <si>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</si>
  <si>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</si>
  <si>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</si>
  <si>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</si>
  <si>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</si>
  <si>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</si>
  <si>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</si>
  <si>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</si>
  <si>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</si>
  <si>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</si>
  <si>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</si>
  <si>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</si>
  <si>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</si>
  <si>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</si>
  <si>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</si>
  <si>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</si>
  <si>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</si>
  <si>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</si>
  <si>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</si>
  <si>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</si>
  <si>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</si>
  <si>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</si>
  <si>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</si>
  <si>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</si>
  <si>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</si>
  <si>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</si>
  <si>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</si>
  <si>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</si>
  <si>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</si>
  <si>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</si>
  <si>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</si>
  <si>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</si>
  <si>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</si>
  <si>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</si>
  <si>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</si>
  <si>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</si>
  <si>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</si>
  <si>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</si>
  <si>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</si>
  <si>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</si>
  <si>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</si>
  <si>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</si>
  <si>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</si>
  <si>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</si>
  <si>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</si>
  <si>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</si>
  <si>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</si>
  <si>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</si>
  <si>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</si>
  <si>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</si>
  <si>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</si>
  <si>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</si>
  <si>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</si>
  <si>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</si>
  <si>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</si>
  <si>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</si>
  <si>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</si>
  <si>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</si>
  <si>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</si>
  <si>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</si>
  <si>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</si>
  <si>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</si>
  <si>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</si>
  <si>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</si>
  <si>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</si>
  <si>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</si>
  <si>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</si>
  <si>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</si>
  <si>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</si>
  <si>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</si>
  <si>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</si>
  <si>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</si>
  <si>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</si>
  <si>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</si>
  <si>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</si>
  <si>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</si>
  <si>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</si>
  <si>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</si>
  <si>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</si>
  <si>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</si>
  <si>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</si>
  <si>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</si>
  <si>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</si>
  <si>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</si>
  <si>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</si>
  <si>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</si>
  <si>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</si>
  <si>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</si>
  <si>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</si>
  <si>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</si>
  <si>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</si>
  <si>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</si>
  <si>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</si>
  <si>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</si>
  <si>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</si>
  <si>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</si>
  <si>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</si>
  <si>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</si>
  <si>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</si>
  <si>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</si>
  <si>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</si>
  <si>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</si>
  <si>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</si>
  <si>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</si>
  <si>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</si>
  <si>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</si>
  <si>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</si>
  <si>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</si>
  <si>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</si>
  <si>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</si>
  <si>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</si>
  <si>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</si>
  <si>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</si>
  <si>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</si>
  <si>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</si>
  <si>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</si>
  <si>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</si>
  <si>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</si>
  <si>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</si>
  <si>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</si>
  <si>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</si>
  <si>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</si>
  <si>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</si>
  <si>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</si>
  <si>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</si>
  <si>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</si>
  <si>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</si>
  <si>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</si>
  <si>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</si>
  <si>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</si>
  <si>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</si>
  <si>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</si>
  <si>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</si>
  <si>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</si>
  <si>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</si>
  <si>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</si>
  <si>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</si>
  <si>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</si>
  <si>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</si>
  <si>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</si>
  <si>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</si>
  <si>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</si>
  <si>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</si>
  <si>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</si>
  <si>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</si>
  <si>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</si>
  <si>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</si>
  <si>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</si>
  <si>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</si>
  <si>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</si>
  <si>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</si>
  <si>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</si>
  <si>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</si>
  <si>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</si>
  <si>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</si>
  <si>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</si>
  <si>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</si>
  <si>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</si>
  <si>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</si>
  <si>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</si>
  <si>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</si>
  <si>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</si>
  <si>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</si>
  <si>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</si>
  <si>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</si>
  <si>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</si>
  <si>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</si>
  <si>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</si>
  <si>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</si>
  <si>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</si>
  <si>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</si>
  <si>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</si>
  <si>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</si>
  <si>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</si>
  <si>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</si>
  <si>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</si>
  <si>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</si>
  <si>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</si>
  <si>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</si>
  <si>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</si>
  <si>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</si>
  <si>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</si>
  <si>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</si>
  <si>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</si>
  <si>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</si>
  <si>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</si>
  <si>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</si>
  <si>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</si>
  <si>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</si>
  <si>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</si>
  <si>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</si>
  <si>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</si>
  <si>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</si>
  <si>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</si>
  <si>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</si>
  <si>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</si>
  <si>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</si>
  <si>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</si>
  <si>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</si>
  <si>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</si>
  <si>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</si>
  <si>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</si>
  <si>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</si>
  <si>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</si>
  <si>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</si>
  <si>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</si>
  <si>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</si>
  <si>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</si>
  <si>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</si>
  <si>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</si>
  <si>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</si>
  <si>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</si>
  <si>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</si>
  <si>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</si>
  <si>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</si>
  <si>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</si>
  <si>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</si>
  <si>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</si>
  <si>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</si>
  <si>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</si>
  <si>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</si>
  <si>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</si>
  <si>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</si>
  <si>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</si>
  <si>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</si>
  <si>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</si>
  <si>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</si>
  <si>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</si>
  <si>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</si>
  <si>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</si>
  <si>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</si>
  <si>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</si>
  <si>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</si>
  <si>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</si>
  <si>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</si>
  <si>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</si>
  <si>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</si>
  <si>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</si>
  <si>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</si>
  <si>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</si>
  <si>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</si>
  <si>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</si>
  <si>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</si>
  <si>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</si>
  <si>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</si>
  <si>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</si>
  <si>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</si>
  <si>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</si>
  <si>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</si>
  <si>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</si>
  <si>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</si>
  <si>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</si>
  <si>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</si>
  <si>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</si>
  <si>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</si>
  <si>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</si>
  <si>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</si>
  <si>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</si>
  <si>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</si>
  <si>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</si>
  <si>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</si>
  <si>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</si>
  <si>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</si>
  <si>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</si>
  <si>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</si>
  <si>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</si>
  <si>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</si>
  <si>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</si>
  <si>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</si>
  <si>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</si>
  <si>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</si>
  <si>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</si>
  <si>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</si>
  <si>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</si>
  <si>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</si>
  <si>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</si>
  <si>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</si>
  <si>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</si>
  <si>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</si>
  <si>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</si>
  <si>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</si>
  <si>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</si>
  <si>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</si>
  <si>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</si>
  <si>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</si>
  <si>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</si>
  <si>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</si>
  <si>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</si>
  <si>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</si>
  <si>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</si>
  <si>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</si>
  <si>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</si>
  <si>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</si>
  <si>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</si>
  <si>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</si>
  <si>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</si>
  <si>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</si>
  <si>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</si>
  <si>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</si>
  <si>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</si>
  <si>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</si>
  <si>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</si>
  <si>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</si>
  <si>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</si>
  <si>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</si>
  <si>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</si>
  <si>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</si>
  <si>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</si>
  <si>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</si>
  <si>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</si>
  <si>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</si>
  <si>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</si>
  <si>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</si>
  <si>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</si>
  <si>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</si>
  <si>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</si>
  <si>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</si>
  <si>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</si>
  <si>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</si>
  <si>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</si>
  <si>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</si>
  <si>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</si>
  <si>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</si>
  <si>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</si>
  <si>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</si>
  <si>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</si>
  <si>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</si>
  <si>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</si>
  <si>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</si>
  <si>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</si>
  <si>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</si>
  <si>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</si>
  <si>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</si>
  <si>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</si>
  <si>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</si>
  <si>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</si>
  <si>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</si>
  <si>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</si>
  <si>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</si>
  <si>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</si>
  <si>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</si>
  <si>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</si>
  <si>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</si>
  <si>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</si>
  <si>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</si>
  <si>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</si>
  <si>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</si>
  <si>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</si>
  <si>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</si>
  <si>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</si>
  <si>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</si>
  <si>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</si>
  <si>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</si>
  <si>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</si>
  <si>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</si>
  <si>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</si>
  <si>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</si>
  <si>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</si>
  <si>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</si>
  <si>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</si>
  <si>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</si>
  <si>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</si>
  <si>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</si>
  <si>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</si>
  <si>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</si>
  <si>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</si>
  <si>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</si>
  <si>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</si>
  <si>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</si>
  <si>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</si>
  <si>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</si>
  <si>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</si>
  <si>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</si>
  <si>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</si>
  <si>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</si>
  <si>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</si>
  <si>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</si>
  <si>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</si>
  <si>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</si>
  <si>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</si>
  <si>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</si>
  <si>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</si>
  <si>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</si>
  <si>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</si>
  <si>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</si>
  <si>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</si>
  <si>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</si>
  <si>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</si>
  <si>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</si>
  <si>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</si>
  <si>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</si>
  <si>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</si>
  <si>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</si>
  <si>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</si>
  <si>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</si>
  <si>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</si>
  <si>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</si>
  <si>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</si>
  <si>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</si>
  <si>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</si>
  <si>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</si>
  <si>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</si>
  <si>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</si>
  <si>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</si>
  <si>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</si>
  <si>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</si>
  <si>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</si>
  <si>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</si>
  <si>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</si>
  <si>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</si>
  <si>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</si>
  <si>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</si>
  <si>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</si>
  <si>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</si>
  <si>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</si>
  <si>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</si>
  <si>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</si>
  <si>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</si>
  <si>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</si>
  <si>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</si>
  <si>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</si>
  <si>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</si>
  <si>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</si>
  <si>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</si>
  <si>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</si>
  <si>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</si>
  <si>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</si>
  <si>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</si>
  <si>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</si>
  <si>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</si>
  <si>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</si>
  <si>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</si>
  <si>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</si>
  <si>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</si>
  <si>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</si>
  <si>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</si>
  <si>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</si>
  <si>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</si>
  <si>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</si>
  <si>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</si>
  <si>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</si>
  <si>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</si>
  <si>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</si>
  <si>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</si>
  <si>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</si>
  <si>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</si>
  <si>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</si>
  <si>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</si>
  <si>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</si>
  <si>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</si>
  <si>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</si>
  <si>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</si>
  <si>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</si>
  <si>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</si>
  <si>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</si>
  <si>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</si>
  <si>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</si>
  <si>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</si>
  <si>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</si>
  <si>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</si>
  <si>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</si>
  <si>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</si>
  <si>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</si>
  <si>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</si>
  <si>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</si>
  <si>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</si>
  <si>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</si>
  <si>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</si>
  <si>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</si>
  <si>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</si>
  <si>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</si>
  <si>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</si>
  <si>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</si>
  <si>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</si>
  <si>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</si>
  <si>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</si>
  <si>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</si>
  <si>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</si>
  <si>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</si>
  <si>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</si>
  <si>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</si>
  <si>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</si>
  <si>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</si>
  <si>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</si>
  <si>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</si>
  <si>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</si>
  <si>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</si>
  <si>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</si>
  <si>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</si>
  <si>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</si>
  <si>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</si>
  <si>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</si>
  <si>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</si>
  <si>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</si>
  <si>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</si>
  <si>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</si>
  <si>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</si>
  <si>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</si>
  <si>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</si>
  <si>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</si>
  <si>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</si>
  <si>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</si>
  <si>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</si>
  <si>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</si>
  <si>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</si>
  <si>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</si>
  <si>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</si>
  <si>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</si>
  <si>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</si>
  <si>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</si>
  <si>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</si>
  <si>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</si>
  <si>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</si>
  <si>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</si>
  <si>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</si>
  <si>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</si>
  <si>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</si>
  <si>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</si>
  <si>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</si>
  <si>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</si>
  <si>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</si>
  <si>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</si>
  <si>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</si>
  <si>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</si>
  <si>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</si>
  <si>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</si>
  <si>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</si>
  <si>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</si>
  <si>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</si>
  <si>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</si>
  <si>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</si>
  <si>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</si>
  <si>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</si>
  <si>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</si>
  <si>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</si>
  <si>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</si>
  <si>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</si>
  <si>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</si>
  <si>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</si>
  <si>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</si>
  <si>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</si>
  <si>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</si>
  <si>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</si>
  <si>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</si>
  <si>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</si>
  <si>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</si>
  <si>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</si>
  <si>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</si>
  <si>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</si>
  <si>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</si>
  <si>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</si>
  <si>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</si>
  <si>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</si>
  <si>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</si>
  <si>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</si>
  <si>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</si>
  <si>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</si>
  <si>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</si>
  <si>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</si>
  <si>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</si>
  <si>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</si>
  <si>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</si>
  <si>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</si>
  <si>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</si>
  <si>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</si>
  <si>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</si>
  <si>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</si>
  <si>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</si>
  <si>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</si>
  <si>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</si>
  <si>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</si>
  <si>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</si>
  <si>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</si>
  <si>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</si>
  <si>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</si>
  <si>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</si>
  <si>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</si>
  <si>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</si>
  <si>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</si>
  <si>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</si>
  <si>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</si>
  <si>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</si>
  <si>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</si>
  <si>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</si>
  <si>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</si>
  <si>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</si>
  <si>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</si>
  <si>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</si>
  <si>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</si>
  <si>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</si>
  <si>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</si>
  <si>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</si>
  <si>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</si>
  <si>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</si>
  <si>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</si>
  <si>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</si>
  <si>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</si>
  <si>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</si>
  <si>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</si>
  <si>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</si>
  <si>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</si>
  <si>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</si>
  <si>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</si>
  <si>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</si>
  <si>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</si>
  <si>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</si>
  <si>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</si>
  <si>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</si>
  <si>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</si>
  <si>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</si>
  <si>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</si>
  <si>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</si>
  <si>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</si>
  <si>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</si>
  <si>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</si>
  <si>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</si>
  <si>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</si>
  <si>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</si>
  <si>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</si>
  <si>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</si>
  <si>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</si>
  <si>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</si>
  <si>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</si>
  <si>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</si>
  <si>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</si>
  <si>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</si>
  <si>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</si>
  <si>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</si>
  <si>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</si>
  <si>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</si>
  <si>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</si>
  <si>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</si>
  <si>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</si>
  <si>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</si>
  <si>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</si>
  <si>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</si>
  <si>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</si>
  <si>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</si>
  <si>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</si>
  <si>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</si>
  <si>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</si>
  <si>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</si>
  <si>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</si>
  <si>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</si>
  <si>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</si>
  <si>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</si>
  <si>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</si>
  <si>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</si>
  <si>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</si>
  <si>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</si>
  <si>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</si>
  <si>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</si>
  <si>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</si>
  <si>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</si>
  <si>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</si>
  <si>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</si>
  <si>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</si>
  <si>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</si>
  <si>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</si>
  <si>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</si>
  <si>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</si>
  <si>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</si>
  <si>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</si>
  <si>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</si>
  <si>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</si>
  <si>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</si>
  <si>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</si>
  <si>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</si>
  <si>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</si>
  <si>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</si>
  <si>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</si>
  <si>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</si>
  <si>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</si>
  <si>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</si>
  <si>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</si>
  <si>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</si>
  <si>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</si>
  <si>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</si>
  <si>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</si>
  <si>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</si>
  <si>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</si>
  <si>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</si>
  <si>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</si>
  <si>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</si>
  <si>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</si>
  <si>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</si>
  <si>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</si>
  <si>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</si>
  <si>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</si>
  <si>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</si>
  <si>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</si>
  <si>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</si>
  <si>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</si>
  <si>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</si>
  <si>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</si>
  <si>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</si>
  <si>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</si>
  <si>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</si>
  <si>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</si>
  <si>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</si>
  <si>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</si>
  <si>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</si>
  <si>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</si>
  <si>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</si>
  <si>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</si>
  <si>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</si>
  <si>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</si>
  <si>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</si>
  <si>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</si>
  <si>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</si>
  <si>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</si>
  <si>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</si>
  <si>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</si>
  <si>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</si>
  <si>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</si>
  <si>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</si>
  <si>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</si>
  <si>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</si>
  <si>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</si>
  <si>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</si>
  <si>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</si>
  <si>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</si>
  <si>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</si>
  <si>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</si>
  <si>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</si>
  <si>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</si>
  <si>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</si>
  <si>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</si>
  <si>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</si>
  <si>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</si>
  <si>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</si>
  <si>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</si>
  <si>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</si>
  <si>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</si>
  <si>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</si>
  <si>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</si>
  <si>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</si>
  <si>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</si>
  <si>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</si>
  <si>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</si>
  <si>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</si>
  <si>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</si>
  <si>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</si>
  <si>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</si>
  <si>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</si>
  <si>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</si>
  <si>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</si>
  <si>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</si>
  <si>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</si>
  <si>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</si>
  <si>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</si>
  <si>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</si>
  <si>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</si>
  <si>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</si>
  <si>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</si>
  <si>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</si>
  <si>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</si>
  <si>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</si>
  <si>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</si>
  <si>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</si>
  <si>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</si>
  <si>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</si>
  <si>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</si>
  <si>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</si>
  <si>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</si>
  <si>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</si>
  <si>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</si>
  <si>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</si>
  <si>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</si>
  <si>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</si>
  <si>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</si>
  <si>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</si>
  <si>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</si>
  <si>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</si>
  <si>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</si>
  <si>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</si>
  <si>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</si>
  <si>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</si>
  <si>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</si>
  <si>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</si>
  <si>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</si>
  <si>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</si>
  <si>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</si>
  <si>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</si>
  <si>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</si>
  <si>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</si>
  <si>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</si>
  <si>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</si>
  <si>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</si>
  <si>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</si>
  <si>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</si>
  <si>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</si>
  <si>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</si>
  <si>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</si>
  <si>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</si>
  <si>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</si>
  <si>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</si>
  <si>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</si>
  <si>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</si>
  <si>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</si>
  <si>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</si>
  <si>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</si>
  <si>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</si>
  <si>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</si>
  <si>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</si>
  <si>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</si>
  <si>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</si>
  <si>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</si>
  <si>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</si>
  <si>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</si>
  <si>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</si>
  <si>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</si>
  <si>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</si>
  <si>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</si>
  <si>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</si>
  <si>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</si>
  <si>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</si>
  <si>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</si>
  <si>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</si>
  <si>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</si>
  <si>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</si>
  <si>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</si>
  <si>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</si>
  <si>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</si>
  <si>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</si>
  <si>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</si>
  <si>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</si>
  <si>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</si>
  <si>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</si>
  <si>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</si>
  <si>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</si>
  <si>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</si>
  <si>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</si>
  <si>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</si>
  <si>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</si>
  <si>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</si>
  <si>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</si>
  <si>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</si>
  <si>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</si>
  <si>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</si>
  <si>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</si>
  <si>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</si>
  <si>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</si>
  <si>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</si>
  <si>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</si>
  <si>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</si>
  <si>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</si>
  <si>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</si>
  <si>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</si>
  <si>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</si>
  <si>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</si>
  <si>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</si>
  <si>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</si>
  <si>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</si>
  <si>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</si>
  <si>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</si>
  <si>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</si>
  <si>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</si>
  <si>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</si>
  <si>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</si>
  <si>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</si>
  <si>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</si>
  <si>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</si>
  <si>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</si>
  <si>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</si>
  <si>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</si>
  <si>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</si>
  <si>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</si>
  <si>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</si>
  <si>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</si>
  <si>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</si>
  <si>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</si>
  <si>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</si>
  <si>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</si>
  <si>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</si>
  <si>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</si>
  <si>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</si>
  <si>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</si>
  <si>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</si>
  <si>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</si>
  <si>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</si>
  <si>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</si>
  <si>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</si>
  <si>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</si>
  <si>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</si>
  <si>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</si>
  <si>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</si>
  <si>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</si>
  <si>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</si>
  <si>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</si>
  <si>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</si>
  <si>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</si>
  <si>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</si>
  <si>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</si>
  <si>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</si>
  <si>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</si>
  <si>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</si>
  <si>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</si>
  <si>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</si>
  <si>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</si>
  <si>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</si>
  <si>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</si>
  <si>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</si>
  <si>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</si>
  <si>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</si>
  <si>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</si>
  <si>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</si>
  <si>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</si>
  <si>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</si>
  <si>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</si>
  <si>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</si>
  <si>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</si>
  <si>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</si>
  <si>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</si>
  <si>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</si>
  <si>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</si>
  <si>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</si>
  <si>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</si>
  <si>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</si>
  <si>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</si>
  <si>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</si>
  <si>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</si>
  <si>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</si>
  <si>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</si>
  <si>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</si>
  <si>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</si>
  <si>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</si>
  <si>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</si>
  <si>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</si>
  <si>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</si>
  <si>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</si>
  <si>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</si>
  <si>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</si>
  <si>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</si>
  <si>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</si>
  <si>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</si>
  <si>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</si>
  <si>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</si>
  <si>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</si>
  <si>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</si>
  <si>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</si>
  <si>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</si>
  <si>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</si>
  <si>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</si>
  <si>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</si>
  <si>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</si>
  <si>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</si>
  <si>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</si>
  <si>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</si>
  <si>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</si>
  <si>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</si>
  <si>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</si>
  <si>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</si>
  <si>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</si>
  <si>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</si>
  <si>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</si>
  <si>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</si>
  <si>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</si>
  <si>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</si>
  <si>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</si>
  <si>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</si>
  <si>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</si>
  <si>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</si>
  <si>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</si>
  <si>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</si>
  <si>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</si>
  <si>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</si>
  <si>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</si>
  <si>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</si>
  <si>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</si>
  <si>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</si>
  <si>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</si>
  <si>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</si>
  <si>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</si>
  <si>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</si>
  <si>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</si>
  <si>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</si>
  <si>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</si>
  <si>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</si>
  <si>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</si>
  <si>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</si>
  <si>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</si>
  <si>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</si>
  <si>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</si>
  <si>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</si>
  <si>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</si>
  <si>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</si>
  <si>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</si>
  <si>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</si>
  <si>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</si>
  <si>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</si>
  <si>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</si>
  <si>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</si>
  <si>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</si>
  <si>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</si>
  <si>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</si>
  <si>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</si>
  <si>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</si>
  <si>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</si>
  <si>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</si>
  <si>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</si>
  <si>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</si>
  <si>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</si>
  <si>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</si>
  <si>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</si>
  <si>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</si>
  <si>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</si>
  <si>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</si>
  <si>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</si>
  <si>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</si>
  <si>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</si>
  <si>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</si>
  <si>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</si>
  <si>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</si>
  <si>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</si>
  <si>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</si>
  <si>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</si>
  <si>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</si>
  <si>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</si>
  <si>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</si>
  <si>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</si>
  <si>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</si>
  <si>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</si>
  <si>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</si>
  <si>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</si>
  <si>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</si>
  <si>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</si>
  <si>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</si>
  <si>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</si>
  <si>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</si>
  <si>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</si>
  <si>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</si>
  <si>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</si>
  <si>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</si>
  <si>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</si>
  <si>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</si>
  <si>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</si>
  <si>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</si>
  <si>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</si>
  <si>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</si>
  <si>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</si>
  <si>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</si>
  <si>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</si>
  <si>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</si>
  <si>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</si>
  <si>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</si>
  <si>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</si>
  <si>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</si>
  <si>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</si>
  <si>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</si>
  <si>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</si>
  <si>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</si>
  <si>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</si>
  <si>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</si>
  <si>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</si>
  <si>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</si>
  <si>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</si>
  <si>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</si>
  <si>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</si>
  <si>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</si>
  <si>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</si>
  <si>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</si>
  <si>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</si>
  <si>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</si>
  <si>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</si>
  <si>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</si>
  <si>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</si>
  <si>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</si>
  <si>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</si>
  <si>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</si>
  <si>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</si>
  <si>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</si>
  <si>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</si>
  <si>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</si>
  <si>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</si>
  <si>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</si>
  <si>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</si>
  <si>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</si>
  <si>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</si>
  <si>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</si>
  <si>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</si>
  <si>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</si>
  <si>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</si>
  <si>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</si>
  <si>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</si>
  <si>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</si>
  <si>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</si>
  <si>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</si>
  <si>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</si>
  <si>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</si>
  <si>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</si>
  <si>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</si>
  <si>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</si>
  <si>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</si>
  <si>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</si>
  <si>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</si>
  <si>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</si>
  <si>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</si>
  <si>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</si>
  <si>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</si>
  <si>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</si>
  <si>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</si>
  <si>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</si>
  <si>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</si>
  <si>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</si>
  <si>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</si>
  <si>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</si>
  <si>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</si>
  <si>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</si>
  <si>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</si>
  <si>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</si>
  <si>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</si>
  <si>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</si>
  <si>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</si>
  <si>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</si>
  <si>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</si>
  <si>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</si>
  <si>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</si>
  <si>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</si>
  <si>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</si>
  <si>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</si>
  <si>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</si>
  <si>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</si>
  <si>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</si>
  <si>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</si>
  <si>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</si>
  <si>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</si>
  <si>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</si>
  <si>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</si>
  <si>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</si>
  <si>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</si>
  <si>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</si>
  <si>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</si>
  <si>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</si>
  <si>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</si>
  <si>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</si>
  <si>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</si>
  <si>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</si>
  <si>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</si>
  <si>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</si>
  <si>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</si>
  <si>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</si>
  <si>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</si>
  <si>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</si>
  <si>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</si>
  <si>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</si>
  <si>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</si>
  <si>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</si>
  <si>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</si>
  <si>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</si>
  <si>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</si>
  <si>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</si>
  <si>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</si>
  <si>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</si>
  <si>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</si>
  <si>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</si>
  <si>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</si>
  <si>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</si>
  <si>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</si>
  <si>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</si>
  <si>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</si>
  <si>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</si>
  <si>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</si>
  <si>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</si>
  <si>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</si>
  <si>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</si>
  <si>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</si>
  <si>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</si>
  <si>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</si>
  <si>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</si>
  <si>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</si>
  <si>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</si>
  <si>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</si>
  <si>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</si>
  <si>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</si>
  <si>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</si>
  <si>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</si>
  <si>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</si>
  <si>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</si>
  <si>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</si>
  <si>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</si>
  <si>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</si>
  <si>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</si>
  <si>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</si>
  <si>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</si>
  <si>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</si>
  <si>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</si>
  <si>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</si>
  <si>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</si>
  <si>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</si>
  <si>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</si>
  <si>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</si>
  <si>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</si>
  <si>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</si>
  <si>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</si>
  <si>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</si>
  <si>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</si>
  <si>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</si>
  <si>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</si>
  <si>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</si>
  <si>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</si>
  <si>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</si>
  <si>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</si>
  <si>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</si>
  <si>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</si>
  <si>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</si>
  <si>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</si>
  <si>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</si>
  <si>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</si>
  <si>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</si>
  <si>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</si>
  <si>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</si>
  <si>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</si>
  <si>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</si>
  <si>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</si>
  <si>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</si>
  <si>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</si>
  <si>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</si>
  <si>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</si>
  <si>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</si>
  <si>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</si>
  <si>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</si>
  <si>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</si>
  <si>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</si>
  <si>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</si>
  <si>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</si>
  <si>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</si>
  <si>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</si>
  <si>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</si>
  <si>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</si>
  <si>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</si>
  <si>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</si>
  <si>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</si>
  <si>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</si>
  <si>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</si>
  <si>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</si>
  <si>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</si>
  <si>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</si>
  <si>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</si>
  <si>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</si>
  <si>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</si>
  <si>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</si>
  <si>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</si>
  <si>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</si>
  <si>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</si>
  <si>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</si>
  <si>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</si>
  <si>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</si>
  <si>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</si>
  <si>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</si>
  <si>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</si>
  <si>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</si>
  <si>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</si>
  <si>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</si>
  <si>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</si>
  <si>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</si>
  <si>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</si>
  <si>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</si>
  <si>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</si>
  <si>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</si>
  <si>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</si>
  <si>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</si>
  <si>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</si>
  <si>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</si>
  <si>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</si>
  <si>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</si>
  <si>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</si>
  <si>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</si>
  <si>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</si>
  <si>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</si>
  <si>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</si>
  <si>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</si>
  <si>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</si>
  <si>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</si>
  <si>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</si>
  <si>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</si>
  <si>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</si>
  <si>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</si>
  <si>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</si>
  <si>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</si>
  <si>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</si>
  <si>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</si>
  <si>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</si>
  <si>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</si>
  <si>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</si>
  <si>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</si>
  <si>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</si>
  <si>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</si>
  <si>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</si>
  <si>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</si>
  <si>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</si>
  <si>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</si>
  <si>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</si>
  <si>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</si>
  <si>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</si>
  <si>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</si>
  <si>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</si>
  <si>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</si>
  <si>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</si>
  <si>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</si>
  <si>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</si>
  <si>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</si>
  <si>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</si>
  <si>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</si>
  <si>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</si>
  <si>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</si>
  <si>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</si>
  <si>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</si>
  <si>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</si>
  <si>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</si>
  <si>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</si>
  <si>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</si>
  <si>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</si>
  <si>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</si>
  <si>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</si>
  <si>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</si>
  <si>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</si>
  <si>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</si>
  <si>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</si>
  <si>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</si>
  <si>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</si>
  <si>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</si>
  <si>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</si>
  <si>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</si>
  <si>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</si>
  <si>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</si>
  <si>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</si>
  <si>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</si>
  <si>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</si>
  <si>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</si>
  <si>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</si>
  <si>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</si>
  <si>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</si>
  <si>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</si>
  <si>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</si>
  <si>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</si>
  <si>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</si>
  <si>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</si>
  <si>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</si>
  <si>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</si>
  <si>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</si>
  <si>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</si>
  <si>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</si>
  <si>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</si>
  <si>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</si>
  <si>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</si>
  <si>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</si>
  <si>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</si>
  <si>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</si>
  <si>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</si>
  <si>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</si>
  <si>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</si>
  <si>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</si>
  <si>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</si>
  <si>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</si>
  <si>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</si>
  <si>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</si>
  <si>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</si>
  <si>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</si>
  <si>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</si>
  <si>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</si>
  <si>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</si>
  <si>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</si>
  <si>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</si>
  <si>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</si>
  <si>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</si>
  <si>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</si>
  <si>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</si>
  <si>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</si>
  <si>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</si>
  <si>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</si>
  <si>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</si>
  <si>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</si>
  <si>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</si>
  <si>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</si>
  <si>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</si>
  <si>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</si>
  <si>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</si>
  <si>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</si>
  <si>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</si>
  <si>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</si>
  <si>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</si>
  <si>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</si>
  <si>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</si>
  <si>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</si>
  <si>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</si>
  <si>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</si>
  <si>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</si>
  <si>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</si>
  <si>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</si>
  <si>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</si>
  <si>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</si>
  <si>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</si>
  <si>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</si>
  <si>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</si>
  <si>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</si>
  <si>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</si>
  <si>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</si>
  <si>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</si>
  <si>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</si>
  <si>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</si>
  <si>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</si>
  <si>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</si>
  <si>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</si>
  <si>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</si>
  <si>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</si>
  <si>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</si>
  <si>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</si>
  <si>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</si>
  <si>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</si>
  <si>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</si>
  <si>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</si>
  <si>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</si>
  <si>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</si>
  <si>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</si>
  <si>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</si>
  <si>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</si>
  <si>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</si>
  <si>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</si>
  <si>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</si>
  <si>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</si>
  <si>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</si>
  <si>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</si>
  <si>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</si>
  <si>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</si>
  <si>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</si>
  <si>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</si>
  <si>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</si>
  <si>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</si>
  <si>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</si>
  <si>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</si>
  <si>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</si>
  <si>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</si>
  <si>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</si>
  <si>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</si>
  <si>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</si>
  <si>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</si>
  <si>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</si>
  <si>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</si>
  <si>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</si>
  <si>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</si>
  <si>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</si>
  <si>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</si>
  <si>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</si>
  <si>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</si>
  <si>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</si>
  <si>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</si>
  <si>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</si>
  <si>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</si>
  <si>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</si>
  <si>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</si>
  <si>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</si>
  <si>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</si>
  <si>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</si>
  <si>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</si>
  <si>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</si>
  <si>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</si>
  <si>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</si>
  <si>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</si>
  <si>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</si>
  <si>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</si>
  <si>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</si>
  <si>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</si>
  <si>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</si>
  <si>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</si>
  <si>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</si>
  <si>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</si>
  <si>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</si>
  <si>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</si>
  <si>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</si>
  <si>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</si>
  <si>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</si>
  <si>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</si>
  <si>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</si>
  <si>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</si>
  <si>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</si>
  <si>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</si>
  <si>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</si>
  <si>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</si>
  <si>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</si>
  <si>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</si>
  <si>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</si>
  <si>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</si>
  <si>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</si>
  <si>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</si>
  <si>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</si>
  <si>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</si>
  <si>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</si>
  <si>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</si>
  <si>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</si>
  <si>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</si>
  <si>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</si>
  <si>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</si>
  <si>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</si>
  <si>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</si>
  <si>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</si>
  <si>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</si>
  <si>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</si>
  <si>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</si>
  <si>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</si>
  <si>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</si>
  <si>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</si>
  <si>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</si>
  <si>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</si>
  <si>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</si>
  <si>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</si>
  <si>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</si>
  <si>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</si>
  <si>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</si>
  <si>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</si>
  <si>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</si>
  <si>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</si>
  <si>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</si>
  <si>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</si>
  <si>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</si>
  <si>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</si>
  <si>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</si>
  <si>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</si>
  <si>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</si>
  <si>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</si>
  <si>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</si>
  <si>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</si>
  <si>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</si>
  <si>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</si>
  <si>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</si>
  <si>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</si>
  <si>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</si>
  <si>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</si>
  <si>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</si>
  <si>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</si>
  <si>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</si>
  <si>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</si>
  <si>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</si>
  <si>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</si>
  <si>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</si>
  <si>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</si>
  <si>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</si>
  <si>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</si>
  <si>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</si>
  <si>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</si>
  <si>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</si>
  <si>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</si>
  <si>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</si>
  <si>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</si>
  <si>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</si>
  <si>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</si>
  <si>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</si>
  <si>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</si>
  <si>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</si>
  <si>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</si>
  <si>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</si>
  <si>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</si>
  <si>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</si>
  <si>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</si>
  <si>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</si>
  <si>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</si>
  <si>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</si>
  <si>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</si>
  <si>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</si>
  <si>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</si>
  <si>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</si>
  <si>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</si>
  <si>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</si>
  <si>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</si>
  <si>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</si>
  <si>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</si>
  <si>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</si>
  <si>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</si>
  <si>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</si>
  <si>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</si>
  <si>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</si>
  <si>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</si>
  <si>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</si>
  <si>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</si>
  <si>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</si>
  <si>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</si>
  <si>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</si>
  <si>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</si>
  <si>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</si>
  <si>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</si>
  <si>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</si>
  <si>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</si>
  <si>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</si>
  <si>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</si>
  <si>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</si>
  <si>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</si>
  <si>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</si>
  <si>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</si>
  <si>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</si>
  <si>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</si>
  <si>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</si>
  <si>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</si>
  <si>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</si>
  <si>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</si>
  <si>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</si>
  <si>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</si>
  <si>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</si>
  <si>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</si>
  <si>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</si>
  <si>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</si>
  <si>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</si>
  <si>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</si>
  <si>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</si>
  <si>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</si>
  <si>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</si>
  <si>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</si>
  <si>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</si>
  <si>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</si>
  <si>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</si>
  <si>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</si>
  <si>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</si>
  <si>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</si>
  <si>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</si>
  <si>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</si>
  <si>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</si>
  <si>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</si>
  <si>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</si>
  <si>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</si>
  <si>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</si>
  <si>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</si>
  <si>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</si>
  <si>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</si>
  <si>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</si>
  <si>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</si>
  <si>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</si>
  <si>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</si>
  <si>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</si>
  <si>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</si>
  <si>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</si>
  <si>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</si>
  <si>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</si>
  <si>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</si>
  <si>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</si>
  <si>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</si>
  <si>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</si>
  <si>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</si>
  <si>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</si>
  <si>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</si>
  <si>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</si>
  <si>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</si>
  <si>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</si>
  <si>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</si>
  <si>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</si>
  <si>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</si>
  <si>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</si>
  <si>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</si>
  <si>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</si>
  <si>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</si>
  <si>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</si>
  <si>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</si>
  <si>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</si>
  <si>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</si>
  <si>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</si>
  <si>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</si>
  <si>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</si>
  <si>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</si>
  <si>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</si>
  <si>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</si>
  <si>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</si>
  <si>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</si>
  <si>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</si>
  <si>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</si>
  <si>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</si>
  <si>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</si>
  <si>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</si>
  <si>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</si>
  <si>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</si>
  <si>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</si>
  <si>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</si>
  <si>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</si>
  <si>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</si>
  <si>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</si>
  <si>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</si>
  <si>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</si>
  <si>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</si>
  <si>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</si>
  <si>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</si>
  <si>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</si>
  <si>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</si>
  <si>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</si>
  <si>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</si>
  <si>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</si>
  <si>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</si>
  <si>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</si>
  <si>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</si>
  <si>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</si>
  <si>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</si>
  <si>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</si>
  <si>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</si>
  <si>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</si>
  <si>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</si>
  <si>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</si>
  <si>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</si>
  <si>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</si>
  <si>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</si>
  <si>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</si>
  <si>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</si>
  <si>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</si>
  <si>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</si>
  <si>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</si>
  <si>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</si>
  <si>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</si>
  <si>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</si>
  <si>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</si>
  <si>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</si>
  <si>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</si>
  <si>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</si>
  <si>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</si>
  <si>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</si>
  <si>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</si>
  <si>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</si>
  <si>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</si>
  <si>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</si>
  <si>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</si>
  <si>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</si>
  <si>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</si>
  <si>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</si>
  <si>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</si>
  <si>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</si>
  <si>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</si>
  <si>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</si>
  <si>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</si>
  <si>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</si>
  <si>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</si>
  <si>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</si>
  <si>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</si>
  <si>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</si>
  <si>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</si>
  <si>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</si>
  <si>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</si>
  <si>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</si>
  <si>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</si>
  <si>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</si>
  <si>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</si>
  <si>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</si>
  <si>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</si>
  <si>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</si>
  <si>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</si>
  <si>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</si>
  <si>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</si>
  <si>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</si>
  <si>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</si>
  <si>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</si>
  <si>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</si>
  <si>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</si>
  <si>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</si>
  <si>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</si>
  <si>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</si>
  <si>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</si>
  <si>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</si>
  <si>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</si>
  <si>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</si>
  <si>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</si>
  <si>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</si>
  <si>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</si>
  <si>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</si>
  <si>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</si>
  <si>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</si>
  <si>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</si>
  <si>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</si>
  <si>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</si>
  <si>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</si>
  <si>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</si>
  <si>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</si>
  <si>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</si>
  <si>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</si>
  <si>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</si>
  <si>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</si>
  <si>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</si>
  <si>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</si>
  <si>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</si>
  <si>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</si>
  <si>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</si>
  <si>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</si>
  <si>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</si>
  <si>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</si>
  <si>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</si>
  <si>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</si>
  <si>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</si>
  <si>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</si>
  <si>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</si>
  <si>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</si>
  <si>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</si>
  <si>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</si>
  <si>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</si>
  <si>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</si>
  <si>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</si>
  <si>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</si>
  <si>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</si>
  <si>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</si>
  <si>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</si>
  <si>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</si>
  <si>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</si>
  <si>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</si>
  <si>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</si>
  <si>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</si>
  <si>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</si>
  <si>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</si>
  <si>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</si>
  <si>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</si>
  <si>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</si>
  <si>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</si>
  <si>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</si>
  <si>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</si>
  <si>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</si>
  <si>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</si>
  <si>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</si>
  <si>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</si>
  <si>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</si>
  <si>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</si>
  <si>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</si>
  <si>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</si>
  <si>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</si>
  <si>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</si>
  <si>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</si>
  <si>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</si>
  <si>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</si>
  <si>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</si>
  <si>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</si>
  <si>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</si>
  <si>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</si>
  <si>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</si>
  <si>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</si>
  <si>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</si>
  <si>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</si>
  <si>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</si>
  <si>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</si>
  <si>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</si>
  <si>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</si>
  <si>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</si>
  <si>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</si>
  <si>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</si>
  <si>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</si>
  <si>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</si>
  <si>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</si>
  <si>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</si>
  <si>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</si>
  <si>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</si>
  <si>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</si>
  <si>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</si>
  <si>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</si>
  <si>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</si>
  <si>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</si>
  <si>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</si>
  <si>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</si>
  <si>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</si>
  <si>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</si>
  <si>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</si>
  <si>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</si>
  <si>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</si>
  <si>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</si>
  <si>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</si>
  <si>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</si>
  <si>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</si>
  <si>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</si>
  <si>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</si>
  <si>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</si>
  <si>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</si>
  <si>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</si>
  <si>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</si>
  <si>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</si>
  <si>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</si>
  <si>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</si>
  <si>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</si>
  <si>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</si>
  <si>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</si>
  <si>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</si>
  <si>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</si>
  <si>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</si>
  <si>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</si>
  <si>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</si>
  <si>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</si>
  <si>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</si>
  <si>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</si>
  <si>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</si>
  <si>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</si>
  <si>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</si>
  <si>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</si>
  <si>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</si>
  <si>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</si>
  <si>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</si>
  <si>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</si>
  <si>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</si>
  <si>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</si>
  <si>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</si>
  <si>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</si>
  <si>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</si>
  <si>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</si>
  <si>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</si>
  <si>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</si>
  <si>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</si>
  <si>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</si>
  <si>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</si>
  <si>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</si>
  <si>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</si>
  <si>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</si>
  <si>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</si>
  <si>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</si>
  <si>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</si>
  <si>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</si>
  <si>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</si>
  <si>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</si>
  <si>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</si>
  <si>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</si>
  <si>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</si>
  <si>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</si>
  <si>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</si>
  <si>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</si>
  <si>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</si>
  <si>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</si>
  <si>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</si>
  <si>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</si>
  <si>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</si>
  <si>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</si>
  <si>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</si>
  <si>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</si>
  <si>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</si>
  <si>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</si>
  <si>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</si>
  <si>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</si>
  <si>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</si>
  <si>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</si>
  <si>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</si>
  <si>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</si>
  <si>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</si>
  <si>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</si>
  <si>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</si>
  <si>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</si>
  <si>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</si>
  <si>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</si>
  <si>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</si>
  <si>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</si>
  <si>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</si>
  <si>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</si>
  <si>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</si>
  <si>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</si>
  <si>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</si>
  <si>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</si>
  <si>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</si>
  <si>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</si>
  <si>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</si>
  <si>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</si>
  <si>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</si>
  <si>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</si>
  <si>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</si>
  <si>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</si>
  <si>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</si>
  <si>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</si>
  <si>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</si>
  <si>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</si>
  <si>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</si>
  <si>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</si>
  <si>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</si>
  <si>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</si>
  <si>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</si>
  <si>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</si>
  <si>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</si>
  <si>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</si>
  <si>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</si>
  <si>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</si>
  <si>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</si>
  <si>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</si>
  <si>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</si>
  <si>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</si>
  <si>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</si>
  <si>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</si>
  <si>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</si>
  <si>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</si>
  <si>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</si>
  <si>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</si>
  <si>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</si>
  <si>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</si>
  <si>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</si>
  <si>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</si>
  <si>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</si>
  <si>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</si>
  <si>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</si>
  <si>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</si>
  <si>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</si>
  <si>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</si>
  <si>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</si>
  <si>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</si>
  <si>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</si>
  <si>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</si>
  <si>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</si>
  <si>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</si>
  <si>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</si>
  <si>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</si>
  <si>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</si>
  <si>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</si>
  <si>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</si>
  <si>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</si>
  <si>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</si>
  <si>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</si>
  <si>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</si>
  <si>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</si>
  <si>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</si>
  <si>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</si>
  <si>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</si>
  <si>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</si>
  <si>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</si>
  <si>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</si>
  <si>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</si>
  <si>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</si>
  <si>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</si>
  <si>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</si>
  <si>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</si>
  <si>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</si>
  <si>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</si>
  <si>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</si>
  <si>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</si>
  <si>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</si>
  <si>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</si>
  <si>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</si>
  <si>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</si>
  <si>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</si>
  <si>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</si>
  <si>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</si>
  <si>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</si>
  <si>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</si>
  <si>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</si>
  <si>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</si>
  <si>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</si>
  <si>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</si>
  <si>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</si>
  <si>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</si>
  <si>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</si>
  <si>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</si>
  <si>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</si>
  <si>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</si>
  <si>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</si>
  <si>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</si>
  <si>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</si>
  <si>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</si>
  <si>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</si>
  <si>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</si>
  <si>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</si>
  <si>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</si>
  <si>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</si>
  <si>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</si>
  <si>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</si>
  <si>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</si>
  <si>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</si>
  <si>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</si>
  <si>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</si>
  <si>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</si>
  <si>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</si>
  <si>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</si>
  <si>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</si>
  <si>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</si>
  <si>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</si>
  <si>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</si>
  <si>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</si>
  <si>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</si>
  <si>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</si>
  <si>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</si>
  <si>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</si>
  <si>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</si>
  <si>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</si>
  <si>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</si>
  <si>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</si>
  <si>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</si>
  <si>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</si>
  <si>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</si>
  <si>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</si>
  <si>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</si>
  <si>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</si>
  <si>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</si>
  <si>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</si>
  <si>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</si>
  <si>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</si>
  <si>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</si>
  <si>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</si>
  <si>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</si>
  <si>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</si>
  <si>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</si>
  <si>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</si>
  <si>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</si>
  <si>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</si>
  <si>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</si>
  <si>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</si>
  <si>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</si>
  <si>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</si>
  <si>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</si>
  <si>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</si>
  <si>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</si>
  <si>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</si>
  <si>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</si>
  <si>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</si>
  <si>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</si>
  <si>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</si>
  <si>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</si>
  <si>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</si>
  <si>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</si>
  <si>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</si>
  <si>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</si>
  <si>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</si>
  <si>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</si>
  <si>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</si>
  <si>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</si>
  <si>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</si>
  <si>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</si>
  <si>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</si>
  <si>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</si>
  <si>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</si>
  <si>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</si>
  <si>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</si>
  <si>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</si>
  <si>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</si>
  <si>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</si>
  <si>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</si>
  <si>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</si>
  <si>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</si>
  <si>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</si>
  <si>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</si>
  <si>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</si>
  <si>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</si>
  <si>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</si>
  <si>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</si>
  <si>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</si>
  <si>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</si>
  <si>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</si>
  <si>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</si>
  <si>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</si>
  <si>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</si>
  <si>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</si>
  <si>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</si>
  <si>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</si>
  <si>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</si>
  <si>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</si>
  <si>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</si>
  <si>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</si>
  <si>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</si>
  <si>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</si>
  <si>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</si>
  <si>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</si>
  <si>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</si>
  <si>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</si>
  <si>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</si>
  <si>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</si>
  <si>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</si>
  <si>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</si>
  <si>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</si>
  <si>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</si>
  <si>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</si>
  <si>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</si>
  <si>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</si>
  <si>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</si>
  <si>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</si>
  <si>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</si>
  <si>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</si>
  <si>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</si>
  <si>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</si>
  <si>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</si>
  <si>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</si>
  <si>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</si>
  <si>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</si>
  <si>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</si>
  <si>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</si>
  <si>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</si>
  <si>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</si>
  <si>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</si>
  <si>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</si>
  <si>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</si>
  <si>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</si>
  <si>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</si>
  <si>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</si>
  <si>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</si>
  <si>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</si>
  <si>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</si>
  <si>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</si>
  <si>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</si>
  <si>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</si>
  <si>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</si>
  <si>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</si>
  <si>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</si>
  <si>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</si>
  <si>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</si>
  <si>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</si>
  <si>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</si>
  <si>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</si>
  <si>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</si>
  <si>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</si>
  <si>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</si>
  <si>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</si>
  <si>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</si>
  <si>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</si>
  <si>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</si>
  <si>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</si>
  <si>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</si>
  <si>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</si>
  <si>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</si>
  <si>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</si>
  <si>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</si>
  <si>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</si>
  <si>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</si>
  <si>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</si>
  <si>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</si>
  <si>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</si>
  <si>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</si>
  <si>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</si>
  <si>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</si>
  <si>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</si>
  <si>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</si>
  <si>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</si>
  <si>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</si>
  <si>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</si>
  <si>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</si>
  <si>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</si>
  <si>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</si>
  <si>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</si>
  <si>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</si>
  <si>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</si>
  <si>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</si>
  <si>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</si>
  <si>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</si>
  <si>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</si>
  <si>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</si>
  <si>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</si>
  <si>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</si>
  <si>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</si>
  <si>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</si>
  <si>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</si>
  <si>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</si>
  <si>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</si>
  <si>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</si>
  <si>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</si>
  <si>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</si>
  <si>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</si>
  <si>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</si>
  <si>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</si>
  <si>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</si>
  <si>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</si>
  <si>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</si>
  <si>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</si>
  <si>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</si>
  <si>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</si>
  <si>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</si>
  <si>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</si>
  <si>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</si>
  <si>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</si>
  <si>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</si>
  <si>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</si>
  <si>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</si>
  <si>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</si>
  <si>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</si>
  <si>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</si>
  <si>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</si>
  <si>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</si>
  <si>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</si>
  <si>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</si>
  <si>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</si>
  <si>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</si>
  <si>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</si>
  <si>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</si>
  <si>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</si>
  <si>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</si>
  <si>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</si>
  <si>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</si>
  <si>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</si>
  <si>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</si>
  <si>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</si>
  <si>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</si>
  <si>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</si>
  <si>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</si>
  <si>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</si>
  <si>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</si>
  <si>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</si>
  <si>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</si>
  <si>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</si>
  <si>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</si>
  <si>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</si>
  <si>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</si>
  <si>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</si>
  <si>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</si>
  <si>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</si>
  <si>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</si>
  <si>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</si>
  <si>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</si>
  <si>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</si>
  <si>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</si>
  <si>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</si>
  <si>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</si>
  <si>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</si>
  <si>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</si>
  <si>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</si>
  <si>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</si>
  <si>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</si>
  <si>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</si>
  <si>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</si>
  <si>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</si>
  <si>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</si>
  <si>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</si>
  <si>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</si>
  <si>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</si>
  <si>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</si>
  <si>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</si>
  <si>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</si>
  <si>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</si>
  <si>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</si>
  <si>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</si>
  <si>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</si>
  <si>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</si>
  <si>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</si>
  <si>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</si>
  <si>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</si>
  <si>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</si>
  <si>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</si>
  <si>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</si>
  <si>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</si>
  <si>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</si>
  <si>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</si>
  <si>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</si>
  <si>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</si>
  <si>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</si>
  <si>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</si>
  <si>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</si>
  <si>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</si>
  <si>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</si>
  <si>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</si>
  <si>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</si>
  <si>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</si>
  <si>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</si>
  <si>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</si>
  <si>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</si>
  <si>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</si>
  <si>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</si>
  <si>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</si>
  <si>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</si>
  <si>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</si>
  <si>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</si>
  <si>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</si>
  <si>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</si>
  <si>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</si>
  <si>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</si>
  <si>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</si>
  <si>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</si>
  <si>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</si>
  <si>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</si>
  <si>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</si>
  <si>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</si>
  <si>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</si>
  <si>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</si>
  <si>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</si>
  <si>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</si>
  <si>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</si>
  <si>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</si>
  <si>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</si>
  <si>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</si>
  <si>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</si>
  <si>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</si>
  <si>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</si>
  <si>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</si>
  <si>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</si>
  <si>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</si>
  <si>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</si>
  <si>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</si>
  <si>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</si>
  <si>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</si>
  <si>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</si>
  <si>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</si>
  <si>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</si>
  <si>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</si>
  <si>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</si>
  <si>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</si>
  <si>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</si>
  <si>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</si>
  <si>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</si>
  <si>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</si>
  <si>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</si>
  <si>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</si>
  <si>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</si>
  <si>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</si>
  <si>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</si>
  <si>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</si>
  <si>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</si>
  <si>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</si>
  <si>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</si>
  <si>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</si>
  <si>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</si>
  <si>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</si>
  <si>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</si>
  <si>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</si>
  <si>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</si>
  <si>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</si>
  <si>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</si>
  <si>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</si>
  <si>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</si>
  <si>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</si>
  <si>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</si>
  <si>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</si>
  <si>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</si>
  <si>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</si>
  <si>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</si>
  <si>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</si>
  <si>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</si>
  <si>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</si>
  <si>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</si>
  <si>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</si>
  <si>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</si>
  <si>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</si>
  <si>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</si>
  <si>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</si>
  <si>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</si>
  <si>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</si>
  <si>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</si>
  <si>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</si>
  <si>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</si>
  <si>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</si>
  <si>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</si>
  <si>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</si>
  <si>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</si>
  <si>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</si>
  <si>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</si>
  <si>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</si>
  <si>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</si>
  <si>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</si>
  <si>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</si>
  <si>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</si>
  <si>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</si>
  <si>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</si>
  <si>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</si>
  <si>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</si>
  <si>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</si>
  <si>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</si>
  <si>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</si>
  <si>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</si>
  <si>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</si>
  <si>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</si>
  <si>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</si>
  <si>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</si>
  <si>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</si>
  <si>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</si>
  <si>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</si>
  <si>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</si>
  <si>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</si>
  <si>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</si>
  <si>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</si>
  <si>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</si>
  <si>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</si>
  <si>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</si>
  <si>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</si>
  <si>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</si>
  <si>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</si>
  <si>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</si>
  <si>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</si>
  <si>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</si>
  <si>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</si>
  <si>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</si>
  <si>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</si>
  <si>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</si>
  <si>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</si>
  <si>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</si>
  <si>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</si>
  <si>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</si>
  <si>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</si>
  <si>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</si>
  <si>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</si>
  <si>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</si>
  <si>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</si>
  <si>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</si>
  <si>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</si>
  <si>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</si>
  <si>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</si>
  <si>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</si>
  <si>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</si>
  <si>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</si>
  <si>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</si>
  <si>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</si>
  <si>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</si>
  <si>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</si>
  <si>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</si>
  <si>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</si>
  <si>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</si>
  <si>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</si>
  <si>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</si>
  <si>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</si>
  <si>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</si>
  <si>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</si>
  <si>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</si>
  <si>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</si>
  <si>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</si>
  <si>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</si>
  <si>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</si>
  <si>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</si>
  <si>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</si>
  <si>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</si>
  <si>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</si>
  <si>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</si>
  <si>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</si>
  <si>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</si>
  <si>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</si>
  <si>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</si>
  <si>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</si>
  <si>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</si>
  <si>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</si>
  <si>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</si>
  <si>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</si>
  <si>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</si>
  <si>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</si>
  <si>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</si>
  <si>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</si>
  <si>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</si>
  <si>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</si>
  <si>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</si>
  <si>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</si>
  <si>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</si>
  <si>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</si>
  <si>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</si>
  <si>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</si>
  <si>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</si>
  <si>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</si>
  <si>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</si>
  <si>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</si>
  <si>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</si>
  <si>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</si>
  <si>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</si>
  <si>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</si>
  <si>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</si>
  <si>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</si>
  <si>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</si>
  <si>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</si>
  <si>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</si>
  <si>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</si>
  <si>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</si>
  <si>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</si>
  <si>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</si>
  <si>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</si>
  <si>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</si>
  <si>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</si>
  <si>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</si>
  <si>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</si>
  <si>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</si>
  <si>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</si>
  <si>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</si>
  <si>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</si>
  <si>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</si>
  <si>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</si>
  <si>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</si>
  <si>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</si>
  <si>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</si>
  <si>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</si>
  <si>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</si>
  <si>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</si>
  <si>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</si>
  <si>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</si>
  <si>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</si>
  <si>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</si>
  <si>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</si>
  <si>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</si>
  <si>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</si>
  <si>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</si>
  <si>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</si>
  <si>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</si>
  <si>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</si>
  <si>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</si>
  <si>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</si>
  <si>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</si>
  <si>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</si>
  <si>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</si>
  <si>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</si>
  <si>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</si>
  <si>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</si>
  <si>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</si>
  <si>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</si>
  <si>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</si>
  <si>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</si>
  <si>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</si>
  <si>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</si>
  <si>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</si>
  <si>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</si>
  <si>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</si>
  <si>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</si>
  <si>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</si>
  <si>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</si>
  <si>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</si>
  <si>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</si>
  <si>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</si>
  <si>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</si>
  <si>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</si>
  <si>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</si>
  <si>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</si>
  <si>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</si>
  <si>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</si>
  <si>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</si>
  <si>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</si>
  <si>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</si>
  <si>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</si>
  <si>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</si>
  <si>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</si>
  <si>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</si>
  <si>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</si>
  <si>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</si>
  <si>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</si>
  <si>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</si>
  <si>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</si>
  <si>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</si>
  <si>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</si>
  <si>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</si>
  <si>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</si>
  <si>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</si>
  <si>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</si>
  <si>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</si>
  <si>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</si>
  <si>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</si>
  <si>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</si>
  <si>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</si>
  <si>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</si>
  <si>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</si>
  <si>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</si>
  <si>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</si>
  <si>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</si>
  <si>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</si>
  <si>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</si>
  <si>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</si>
  <si>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</si>
  <si>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</si>
  <si>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</si>
  <si>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</si>
  <si>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</si>
  <si>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</si>
  <si>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</si>
  <si>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</si>
  <si>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</si>
  <si>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</si>
  <si>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</si>
  <si>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</si>
  <si>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</si>
  <si>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</si>
  <si>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</si>
  <si>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</si>
  <si>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</si>
  <si>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</si>
  <si>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</si>
  <si>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</si>
  <si>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</si>
  <si>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</si>
  <si>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</si>
  <si>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</si>
  <si>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</si>
  <si>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</si>
  <si>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</si>
  <si>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</si>
  <si>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</si>
  <si>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</si>
  <si>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</si>
  <si>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</si>
  <si>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</si>
  <si>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</si>
  <si>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</si>
  <si>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</si>
  <si>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</si>
  <si>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</si>
  <si>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</si>
  <si>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</si>
  <si>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</si>
  <si>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</si>
  <si>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</si>
  <si>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</si>
  <si>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</si>
  <si>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</si>
  <si>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</si>
  <si>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</si>
  <si>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</si>
  <si>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</si>
  <si>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</si>
  <si>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</si>
  <si>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</si>
  <si>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</si>
  <si>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</si>
  <si>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</si>
  <si>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</si>
  <si>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</si>
  <si>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</si>
  <si>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</si>
  <si>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</si>
  <si>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</si>
  <si>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</si>
  <si>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</si>
  <si>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</si>
  <si>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</si>
  <si>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</si>
  <si>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</si>
  <si>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</si>
  <si>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</si>
  <si>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</si>
  <si>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</si>
  <si>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</si>
  <si>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</si>
  <si>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</si>
  <si>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</si>
  <si>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</si>
  <si>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</si>
  <si>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</si>
  <si>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</si>
  <si>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</si>
  <si>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</si>
  <si>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</si>
  <si>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</si>
  <si>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</si>
  <si>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</si>
  <si>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</si>
  <si>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</si>
  <si>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</si>
  <si>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</si>
  <si>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</si>
  <si>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</si>
  <si>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</si>
  <si>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</si>
  <si>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</si>
  <si>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</si>
  <si>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</si>
  <si>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</si>
  <si>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</si>
  <si>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</si>
  <si>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</si>
  <si>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</si>
  <si>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</si>
  <si>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</si>
  <si>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</si>
  <si>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</si>
  <si>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</si>
  <si>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</si>
  <si>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</si>
  <si>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</si>
  <si>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</si>
  <si>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</si>
  <si>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</si>
  <si>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</si>
  <si>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</si>
  <si>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</si>
  <si>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</si>
  <si>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</si>
  <si>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</si>
  <si>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</si>
  <si>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</si>
  <si>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</si>
  <si>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</si>
  <si>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</si>
  <si>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</si>
  <si>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</si>
  <si>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</si>
  <si>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</si>
  <si>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</si>
  <si>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</si>
  <si>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</si>
  <si>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</si>
  <si>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</si>
  <si>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</si>
  <si>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</si>
  <si>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</si>
  <si>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</si>
  <si>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</si>
  <si>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</si>
  <si>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</si>
  <si>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</si>
  <si>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</si>
  <si>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</si>
  <si>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</si>
  <si>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</si>
  <si>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</si>
  <si>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</si>
  <si>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</si>
  <si>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</si>
  <si>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</si>
  <si>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</si>
  <si>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</si>
  <si>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</si>
  <si>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</si>
  <si>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</si>
  <si>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</si>
  <si>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</si>
  <si>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</si>
  <si>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</si>
  <si>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</si>
  <si>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</si>
  <si>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</si>
  <si>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</si>
  <si>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</si>
  <si>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</si>
  <si>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</si>
  <si>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</si>
  <si>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</si>
  <si>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</si>
  <si>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</si>
  <si>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</si>
  <si>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</si>
  <si>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</si>
  <si>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</si>
  <si>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</si>
  <si>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</si>
  <si>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</si>
  <si>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</si>
  <si>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</si>
  <si>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</si>
  <si>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</si>
  <si>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</si>
  <si>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</si>
  <si>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</si>
  <si>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</si>
  <si>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</si>
  <si>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</si>
  <si>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</si>
  <si>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</si>
  <si>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</si>
  <si>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</si>
  <si>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</si>
  <si>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</si>
  <si>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</si>
  <si>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</si>
  <si>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</si>
  <si>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</si>
  <si>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</si>
  <si>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</si>
  <si>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</si>
  <si>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</si>
  <si>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</si>
  <si>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</si>
  <si>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</si>
  <si>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</si>
  <si>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</si>
  <si>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</si>
  <si>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</si>
  <si>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</si>
  <si>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</si>
  <si>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</si>
  <si>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</si>
  <si>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</si>
  <si>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</si>
  <si>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</si>
  <si>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</si>
  <si>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</si>
  <si>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</si>
  <si>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</si>
  <si>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</si>
  <si>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</si>
  <si>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</si>
  <si>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</si>
  <si>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</si>
  <si>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</si>
  <si>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</si>
  <si>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</si>
  <si>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</si>
  <si>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</si>
  <si>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</si>
  <si>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</si>
  <si>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</si>
  <si>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</si>
  <si>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</si>
  <si>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</si>
  <si>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</si>
  <si>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</si>
  <si>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</si>
  <si>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</si>
  <si>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</si>
  <si>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</si>
  <si>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</si>
  <si>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</si>
  <si>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</si>
  <si>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</si>
  <si>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</si>
  <si>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</si>
  <si>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</si>
  <si>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</si>
  <si>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</si>
  <si>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</si>
  <si>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</si>
  <si>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</si>
  <si>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</si>
  <si>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</si>
  <si>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</si>
  <si>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</si>
  <si>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</si>
  <si>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</si>
  <si>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</si>
  <si>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</si>
  <si>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</si>
  <si>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</si>
  <si>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</si>
  <si>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</si>
  <si>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</si>
  <si>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</si>
  <si>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</si>
  <si>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</si>
  <si>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</si>
  <si>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</si>
  <si>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</si>
  <si>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</si>
  <si>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</si>
  <si>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</si>
  <si>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</si>
  <si>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</si>
  <si>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</si>
  <si>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</si>
  <si>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</si>
  <si>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</si>
  <si>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</si>
  <si>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</si>
  <si>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</si>
  <si>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</si>
  <si>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</si>
  <si>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</si>
  <si>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</si>
  <si>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</si>
  <si>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</si>
  <si>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</si>
  <si>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</si>
  <si>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</si>
  <si>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</si>
  <si>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</si>
  <si>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</si>
  <si>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</si>
  <si>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</si>
  <si>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</si>
  <si>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</si>
  <si>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</si>
  <si>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</si>
  <si>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</si>
  <si>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</si>
  <si>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</si>
  <si>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</si>
  <si>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</si>
  <si>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</si>
  <si>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</si>
  <si>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</si>
  <si>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</si>
  <si>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</si>
  <si>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</si>
  <si>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</si>
  <si>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</si>
  <si>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</si>
  <si>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</si>
  <si>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</si>
  <si>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</si>
  <si>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</si>
  <si>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</si>
  <si>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</si>
  <si>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</si>
  <si>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</si>
  <si>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</si>
  <si>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</si>
  <si>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</si>
  <si>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</si>
  <si>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</si>
  <si>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</si>
  <si>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</si>
  <si>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</si>
  <si>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</si>
  <si>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</si>
  <si>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</si>
  <si>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</si>
  <si>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</si>
  <si>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</si>
  <si>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</si>
  <si>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</si>
  <si>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</si>
  <si>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</si>
  <si>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</si>
  <si>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</si>
  <si>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</si>
  <si>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</si>
  <si>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</si>
  <si>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</si>
  <si>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</si>
  <si>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</si>
  <si>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</si>
  <si>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</si>
  <si>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</si>
  <si>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</si>
  <si>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</si>
  <si>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</si>
  <si>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</si>
  <si>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</si>
  <si>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</si>
  <si>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</si>
  <si>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</si>
  <si>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</si>
  <si>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</si>
  <si>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</si>
  <si>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</si>
  <si>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</si>
  <si>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</si>
  <si>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</si>
  <si>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</si>
  <si>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</si>
  <si>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</si>
  <si>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</si>
  <si>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</si>
  <si>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</si>
  <si>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</si>
  <si>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</si>
  <si>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</si>
  <si>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</si>
  <si>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</si>
  <si>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</si>
  <si>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</si>
  <si>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</si>
  <si>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</si>
  <si>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</si>
  <si>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</si>
  <si>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</si>
  <si>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</si>
  <si>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</si>
  <si>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</si>
  <si>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</si>
  <si>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</si>
  <si>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</si>
  <si>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</si>
  <si>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</si>
  <si>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</si>
  <si>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</si>
  <si>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</si>
  <si>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</si>
  <si>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</si>
  <si>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</si>
  <si>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</si>
  <si>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</si>
  <si>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</si>
  <si>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</si>
  <si>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</si>
  <si>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</si>
  <si>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</si>
  <si>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</si>
  <si>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</si>
  <si>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</si>
  <si>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</si>
  <si>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</si>
  <si>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</si>
  <si>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</si>
  <si>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</si>
  <si>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</si>
  <si>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</si>
  <si>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</si>
  <si>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</si>
  <si>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</si>
  <si>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</si>
  <si>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</si>
  <si>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</si>
  <si>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</si>
  <si>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</si>
  <si>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</si>
  <si>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</si>
  <si>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</si>
  <si>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</si>
  <si>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</si>
  <si>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</si>
  <si>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</si>
  <si>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</si>
  <si>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</si>
  <si>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</si>
  <si>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</si>
  <si>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</si>
  <si>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</si>
  <si>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</si>
  <si>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</si>
  <si>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</si>
  <si>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</si>
  <si>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</si>
  <si>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</si>
  <si>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</si>
  <si>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</si>
  <si>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</si>
  <si>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</si>
  <si>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</si>
  <si>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</si>
  <si>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</si>
  <si>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</si>
  <si>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</si>
  <si>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</si>
  <si>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</si>
  <si>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</si>
  <si>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</si>
  <si>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</si>
  <si>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</si>
  <si>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</si>
  <si>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</si>
  <si>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</si>
  <si>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</si>
  <si>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</si>
  <si>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</si>
  <si>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</si>
  <si>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</si>
  <si>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</si>
  <si>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</si>
  <si>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</si>
  <si>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</si>
  <si>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</si>
  <si>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</si>
  <si>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</si>
  <si>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</si>
  <si>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</si>
  <si>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</si>
  <si>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</si>
  <si>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</si>
  <si>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</si>
  <si>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</si>
  <si>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</si>
  <si>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</si>
  <si>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</si>
  <si>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</si>
  <si>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</si>
  <si>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</si>
  <si>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</si>
  <si>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</si>
  <si>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</si>
  <si>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</si>
  <si>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</si>
  <si>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</si>
  <si>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</si>
  <si>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</si>
  <si>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</si>
  <si>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</si>
  <si>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</si>
  <si>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</si>
  <si>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</si>
  <si>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</si>
  <si>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</si>
  <si>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</si>
  <si>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</si>
  <si>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</si>
  <si>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</si>
  <si>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</si>
  <si>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</si>
  <si>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</si>
  <si>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</si>
  <si>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</si>
  <si>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</si>
  <si>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</si>
  <si>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</si>
  <si>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</si>
  <si>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</si>
  <si>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</si>
  <si>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</si>
  <si>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</si>
  <si>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</si>
  <si>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</si>
  <si>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</si>
  <si>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</si>
  <si>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</si>
  <si>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</si>
  <si>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</si>
  <si>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</si>
  <si>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</si>
  <si>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</si>
  <si>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</si>
  <si>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</si>
  <si>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</si>
  <si>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</si>
  <si>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</si>
  <si>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</si>
  <si>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</si>
  <si>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</si>
  <si>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</si>
  <si>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</si>
  <si>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</si>
  <si>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</si>
  <si>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</si>
  <si>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</si>
  <si>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</si>
  <si>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</si>
  <si>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</si>
  <si>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</si>
  <si>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</si>
  <si>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</si>
  <si>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</si>
  <si>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</si>
  <si>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</si>
  <si>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</si>
  <si>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</si>
  <si>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</si>
  <si>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</si>
  <si>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</si>
  <si>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</si>
  <si>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</si>
  <si>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</si>
  <si>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</si>
  <si>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</si>
  <si>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</si>
  <si>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</si>
  <si>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</si>
  <si>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</si>
  <si>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</si>
  <si>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</si>
  <si>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</si>
  <si>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</si>
  <si>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</si>
  <si>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</si>
  <si>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</si>
  <si>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</si>
  <si>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</si>
  <si>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</si>
  <si>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</si>
  <si>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</si>
  <si>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</si>
  <si>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</si>
  <si>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</si>
  <si>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</si>
  <si>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</si>
  <si>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</si>
  <si>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</si>
  <si>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</si>
  <si>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</si>
  <si>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</si>
  <si>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</si>
  <si>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</si>
  <si>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</si>
  <si>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</si>
  <si>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</si>
  <si>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</si>
  <si>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</si>
  <si>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</si>
  <si>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</si>
  <si>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</si>
  <si>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</si>
  <si>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</si>
  <si>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</si>
  <si>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</si>
  <si>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</si>
  <si>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</si>
  <si>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</si>
  <si>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</si>
  <si>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</si>
  <si>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</si>
  <si>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</si>
  <si>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</si>
  <si>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</si>
  <si>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</si>
  <si>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</si>
  <si>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</si>
  <si>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</si>
  <si>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</si>
  <si>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</si>
  <si>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</si>
  <si>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</si>
  <si>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</si>
  <si>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</si>
  <si>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</si>
  <si>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</si>
  <si>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</si>
  <si>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</si>
  <si>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</si>
  <si>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</si>
  <si>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</si>
  <si>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</si>
  <si>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</si>
  <si>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</si>
  <si>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</si>
  <si>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</si>
  <si>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</si>
  <si>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</si>
  <si>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</si>
  <si>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</si>
  <si>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</si>
  <si>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</si>
  <si>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</si>
  <si>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</si>
  <si>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</si>
  <si>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</si>
  <si>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</si>
  <si>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</si>
  <si>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</si>
  <si>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</si>
  <si>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</si>
  <si>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</si>
  <si>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</si>
  <si>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</si>
  <si>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</si>
  <si>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</si>
  <si>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</si>
  <si>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</si>
  <si>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</si>
  <si>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</si>
  <si>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</si>
  <si>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</si>
  <si>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</si>
  <si>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</si>
  <si>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</si>
  <si>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</si>
  <si>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</si>
  <si>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</si>
  <si>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</si>
  <si>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</si>
  <si>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</si>
  <si>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</si>
  <si>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</si>
  <si>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</si>
  <si>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</si>
  <si>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</si>
  <si>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</si>
  <si>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</si>
  <si>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</si>
  <si>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</si>
  <si>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</si>
  <si>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</si>
  <si>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</si>
  <si>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</si>
  <si>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</si>
  <si>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</si>
  <si>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</si>
  <si>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</si>
  <si>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</si>
  <si>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</si>
  <si>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</si>
  <si>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</si>
  <si>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</si>
  <si>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</si>
  <si>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</si>
  <si>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</si>
  <si>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</si>
  <si>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</si>
  <si>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</si>
  <si>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</si>
  <si>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</si>
  <si>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</si>
  <si>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</si>
  <si>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</si>
  <si>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</si>
  <si>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</si>
  <si>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</si>
  <si>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</si>
  <si>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</si>
  <si>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</si>
  <si>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</si>
  <si>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</si>
  <si>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</si>
  <si>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</si>
  <si>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</si>
  <si>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</si>
  <si>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</si>
  <si>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</si>
  <si>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</si>
  <si>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</si>
  <si>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</si>
  <si>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</si>
  <si>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</si>
  <si>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</si>
  <si>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</si>
  <si>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</si>
  <si>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</si>
  <si>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</si>
  <si>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</si>
  <si>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</si>
  <si>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</si>
  <si>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</si>
  <si>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</si>
  <si>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</si>
  <si>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</si>
  <si>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</si>
  <si>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</si>
  <si>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</si>
  <si>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</si>
  <si>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</si>
  <si>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</si>
  <si>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</si>
  <si>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</si>
  <si>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</si>
  <si>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</si>
  <si>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</si>
  <si>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</si>
  <si>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</si>
  <si>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</si>
  <si>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</si>
  <si>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</si>
  <si>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</si>
  <si>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</si>
  <si>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</si>
  <si>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</si>
  <si>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</si>
  <si>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</si>
  <si>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</si>
  <si>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</si>
  <si>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</si>
  <si>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</si>
  <si>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</si>
  <si>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</si>
  <si>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</si>
  <si>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</si>
  <si>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</si>
  <si>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</si>
  <si>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</si>
  <si>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</si>
  <si>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</si>
  <si>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</si>
  <si>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</si>
  <si>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</si>
  <si>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</si>
  <si>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</si>
  <si>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</si>
  <si>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</si>
  <si>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</si>
  <si>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</si>
  <si>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</si>
  <si>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</si>
  <si>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</si>
  <si>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</si>
  <si>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</si>
  <si>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</si>
  <si>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</si>
  <si>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</si>
  <si>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</si>
  <si>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</si>
  <si>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</si>
  <si>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</si>
  <si>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</si>
  <si>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</si>
  <si>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</si>
  <si>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</si>
  <si>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</si>
  <si>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</si>
  <si>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</si>
  <si>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</si>
  <si>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</si>
  <si>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</si>
  <si>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</si>
  <si>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</si>
  <si>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</si>
  <si>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</si>
  <si>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</si>
  <si>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</si>
  <si>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</si>
  <si>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</si>
  <si>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</si>
  <si>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</si>
  <si>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</si>
  <si>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</si>
  <si>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</si>
  <si>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</si>
  <si>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</si>
  <si>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</si>
  <si>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</si>
  <si>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</si>
  <si>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</si>
  <si>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</si>
  <si>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</si>
  <si>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</si>
  <si>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</si>
  <si>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</si>
  <si>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</si>
  <si>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</si>
  <si>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</si>
  <si>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</si>
  <si>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</si>
  <si>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</si>
  <si>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</si>
  <si>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</si>
  <si>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</si>
  <si>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</si>
  <si>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</si>
  <si>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</si>
  <si>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</si>
  <si>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</si>
  <si>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</si>
  <si>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</si>
  <si>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</si>
  <si>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</si>
  <si>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</si>
  <si>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</si>
  <si>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</si>
  <si>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</si>
  <si>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</si>
  <si>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</si>
  <si>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</si>
  <si>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</si>
  <si>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</si>
  <si>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</si>
  <si>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</si>
  <si>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</si>
  <si>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</si>
  <si>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</si>
  <si>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</si>
  <si>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</si>
  <si>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</si>
  <si>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</si>
  <si>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</si>
  <si>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</si>
  <si>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</si>
  <si>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</si>
  <si>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</si>
  <si>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</si>
  <si>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</si>
  <si>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</si>
  <si>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</si>
  <si>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</si>
  <si>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</si>
  <si>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</si>
  <si>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</si>
  <si>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</si>
  <si>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</si>
  <si>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</si>
  <si>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</si>
  <si>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</si>
  <si>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</si>
  <si>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</si>
  <si>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</si>
  <si>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</si>
  <si>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</si>
  <si>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</si>
  <si>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</si>
  <si>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</si>
  <si>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</si>
  <si>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</si>
  <si>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</si>
  <si>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</si>
  <si>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</si>
  <si>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</si>
  <si>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</si>
  <si>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</si>
  <si>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</si>
  <si>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</si>
  <si>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</si>
  <si>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</si>
  <si>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</si>
  <si>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</si>
  <si>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</si>
  <si>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</si>
  <si>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</si>
  <si>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</si>
  <si>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</si>
  <si>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</si>
  <si>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</si>
  <si>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</si>
  <si>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</si>
  <si>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</si>
  <si>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</si>
  <si>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</si>
  <si>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</si>
  <si>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</si>
  <si>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</si>
  <si>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</si>
  <si>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</si>
  <si>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</si>
  <si>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</si>
  <si>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</si>
  <si>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</si>
  <si>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</si>
  <si>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</si>
  <si>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</si>
  <si>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</si>
  <si>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</si>
  <si>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</si>
  <si>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</si>
  <si>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</si>
  <si>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</si>
  <si>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</si>
  <si>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</si>
  <si>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</si>
  <si>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</si>
  <si>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</si>
  <si>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</si>
  <si>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</si>
  <si>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</si>
  <si>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</si>
  <si>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</si>
  <si>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</si>
  <si>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</si>
  <si>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</si>
  <si>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</si>
  <si>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</si>
  <si>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</si>
  <si>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</si>
  <si>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</si>
  <si>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</si>
  <si>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</si>
  <si>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</si>
  <si>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</si>
  <si>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</si>
  <si>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</si>
  <si>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</si>
  <si>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</si>
  <si>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</si>
  <si>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</si>
  <si>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</si>
  <si>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</si>
  <si>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</si>
  <si>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</si>
  <si>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</si>
  <si>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</si>
  <si>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</si>
  <si>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</si>
  <si>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</si>
  <si>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</si>
  <si>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</si>
  <si>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</si>
  <si>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</si>
  <si>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</si>
  <si>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</si>
  <si>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</si>
  <si>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</si>
  <si>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</si>
  <si>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</si>
  <si>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</si>
  <si>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</si>
  <si>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</si>
  <si>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</si>
  <si>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</si>
  <si>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</si>
  <si>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</si>
  <si>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</si>
  <si>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</si>
  <si>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</si>
  <si>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</si>
  <si>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</si>
  <si>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</si>
  <si>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</si>
  <si>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</si>
  <si>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</si>
  <si>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</si>
  <si>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</si>
  <si>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</si>
  <si>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</si>
  <si>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</si>
  <si>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</si>
  <si>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</si>
  <si>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</si>
  <si>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</si>
  <si>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</si>
  <si>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</si>
  <si>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</si>
  <si>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</si>
  <si>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</si>
  <si>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</si>
  <si>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</si>
  <si>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</si>
  <si>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</si>
  <si>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</si>
  <si>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</si>
  <si>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</si>
  <si>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</si>
  <si>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</si>
  <si>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</si>
  <si>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</si>
  <si>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</si>
  <si>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</si>
  <si>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</si>
  <si>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</si>
  <si>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</si>
  <si>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</si>
  <si>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</si>
  <si>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</si>
  <si>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</si>
  <si>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</si>
  <si>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</si>
  <si>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</si>
  <si>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</si>
  <si>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</si>
  <si>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</si>
  <si>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</si>
  <si>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</si>
  <si>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</si>
  <si>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</si>
  <si>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</si>
  <si>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</si>
  <si>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</si>
  <si>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</si>
  <si>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</si>
  <si>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</si>
  <si>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</si>
  <si>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</si>
  <si>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</si>
  <si>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</si>
  <si>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</si>
  <si>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</si>
  <si>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</si>
  <si>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</si>
  <si>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</si>
  <si>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</si>
  <si>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</si>
  <si>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</si>
  <si>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</si>
  <si>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</si>
  <si>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</si>
  <si>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</si>
  <si>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</si>
  <si>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</si>
  <si>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</si>
  <si>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</si>
  <si>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</si>
  <si>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</si>
  <si>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</si>
  <si>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</si>
  <si>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</si>
  <si>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</si>
  <si>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</si>
  <si>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</si>
  <si>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</si>
  <si>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</si>
  <si>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</si>
  <si>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</si>
  <si>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</si>
  <si>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</si>
  <si>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</si>
  <si>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</si>
  <si>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</si>
  <si>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</si>
  <si>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</si>
  <si>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</si>
  <si>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</si>
  <si>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</si>
  <si>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</si>
  <si>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</si>
  <si>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</si>
  <si>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</si>
  <si>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</si>
  <si>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</si>
  <si>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</si>
  <si>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</si>
  <si>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</si>
  <si>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</si>
  <si>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</si>
  <si>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</si>
  <si>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</si>
  <si>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</si>
  <si>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</si>
  <si>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</si>
  <si>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</si>
  <si>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</si>
  <si>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</si>
  <si>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</si>
  <si>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</si>
  <si>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</si>
  <si>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</si>
  <si>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</si>
  <si>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</si>
  <si>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</si>
  <si>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</si>
  <si>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</si>
  <si>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</si>
  <si>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</si>
  <si>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</si>
  <si>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</si>
  <si>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</si>
  <si>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</si>
  <si>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</si>
  <si>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</si>
  <si>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</si>
  <si>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</si>
  <si>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</si>
  <si>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</si>
  <si>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</si>
  <si>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</si>
  <si>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</si>
  <si>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</si>
  <si>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</si>
  <si>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</si>
  <si>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</si>
  <si>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</si>
  <si>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</si>
  <si>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</si>
  <si>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</si>
  <si>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</si>
  <si>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</si>
  <si>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</si>
  <si>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</si>
  <si>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</si>
  <si>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</si>
  <si>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</si>
  <si>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</si>
  <si>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</si>
  <si>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</si>
  <si>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</si>
  <si>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</si>
  <si>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</si>
  <si>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</si>
  <si>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</si>
  <si>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</si>
  <si>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</si>
  <si>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</si>
  <si>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</si>
  <si>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</si>
  <si>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</si>
  <si>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</si>
  <si>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</si>
  <si>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</si>
  <si>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</si>
  <si>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</si>
  <si>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</si>
  <si>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</si>
  <si>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</si>
  <si>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</si>
  <si>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</si>
  <si>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</si>
  <si>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</si>
  <si>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</si>
  <si>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</si>
  <si>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</si>
  <si>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</si>
  <si>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</si>
  <si>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</si>
  <si>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</si>
  <si>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</si>
  <si>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</si>
  <si>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</si>
  <si>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</si>
  <si>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</si>
  <si>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</si>
  <si>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</si>
  <si>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</si>
  <si>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</si>
  <si>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</si>
  <si>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</si>
  <si>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</si>
  <si>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</si>
  <si>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</si>
  <si>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</si>
  <si>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</si>
  <si>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</si>
  <si>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</si>
  <si>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</si>
  <si>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</si>
  <si>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</si>
  <si>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</si>
  <si>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</si>
  <si>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</si>
  <si>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</si>
  <si>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</si>
  <si>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</si>
  <si>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</si>
  <si>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</si>
  <si>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</si>
  <si>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</si>
  <si>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</si>
  <si>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</si>
  <si>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</si>
  <si>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</si>
  <si>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</si>
  <si>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</si>
  <si>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</si>
  <si>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</si>
  <si>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</si>
  <si>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</si>
  <si>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</si>
  <si>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</si>
  <si>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</si>
  <si>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</si>
  <si>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</si>
  <si>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</si>
  <si>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</si>
  <si>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</si>
  <si>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</si>
  <si>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</si>
  <si>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</si>
  <si>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</si>
  <si>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</si>
  <si>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</si>
  <si>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</si>
  <si>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</si>
  <si>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</si>
  <si>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</si>
  <si>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</si>
  <si>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</si>
  <si>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</si>
  <si>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</si>
  <si>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</si>
  <si>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</si>
  <si>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</si>
  <si>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</si>
  <si>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</si>
  <si>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</si>
  <si>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</si>
  <si>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</si>
  <si>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</si>
  <si>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</si>
  <si>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</si>
  <si>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</si>
  <si>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</si>
  <si>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</si>
  <si>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</si>
  <si>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</si>
  <si>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</si>
  <si>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</si>
  <si>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</si>
  <si>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</si>
  <si>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</si>
  <si>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</si>
  <si>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</si>
  <si>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</si>
  <si>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</si>
  <si>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</si>
  <si>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</si>
  <si>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</si>
  <si>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</si>
  <si>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</si>
  <si>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</si>
  <si>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</si>
  <si>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</si>
  <si>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</si>
  <si>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</si>
  <si>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</si>
  <si>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</si>
  <si>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</si>
  <si>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</si>
  <si>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</si>
  <si>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</si>
  <si>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</si>
  <si>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</si>
  <si>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</si>
  <si>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</si>
  <si>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</si>
  <si>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</si>
  <si>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</si>
  <si>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</si>
  <si>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</si>
  <si>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</si>
  <si>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</si>
  <si>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</si>
  <si>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</si>
  <si>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</si>
  <si>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</si>
  <si>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</si>
  <si>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</si>
  <si>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</si>
  <si>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</si>
  <si>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</si>
  <si>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</si>
  <si>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</si>
  <si>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</si>
  <si>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</si>
  <si>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</si>
  <si>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</si>
  <si>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</si>
  <si>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</si>
  <si>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</si>
  <si>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</si>
  <si>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</si>
  <si>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</si>
  <si>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</si>
  <si>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</si>
  <si>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</si>
  <si>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</si>
  <si>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</si>
  <si>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</si>
  <si>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</si>
  <si>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</si>
  <si>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</si>
  <si>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</si>
  <si>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</si>
  <si>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</si>
  <si>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</si>
  <si>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</si>
  <si>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</si>
  <si>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</si>
  <si>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</si>
  <si>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</si>
  <si>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</si>
  <si>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</si>
  <si>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</si>
  <si>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</si>
  <si>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</si>
  <si>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</si>
  <si>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</si>
  <si>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</si>
  <si>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</si>
  <si>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</si>
  <si>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</si>
  <si>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</si>
  <si>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</si>
  <si>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</si>
  <si>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</si>
  <si>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</si>
  <si>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</si>
  <si>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</si>
  <si>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</si>
  <si>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</si>
  <si>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</si>
  <si>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</si>
  <si>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</si>
  <si>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</si>
  <si>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</si>
  <si>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</si>
  <si>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</si>
  <si>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</si>
  <si>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</si>
  <si>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</si>
  <si>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</si>
  <si>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</si>
  <si>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</si>
  <si>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</si>
  <si>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</si>
  <si>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</si>
  <si>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</si>
  <si>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</si>
  <si>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</si>
  <si>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</si>
  <si>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</si>
  <si>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</si>
  <si>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</si>
  <si>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</si>
  <si>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</si>
  <si>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</si>
  <si>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</si>
  <si>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</si>
  <si>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</si>
  <si>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</si>
  <si>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</si>
  <si>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</si>
  <si>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</si>
  <si>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</si>
  <si>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</si>
  <si>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</si>
  <si>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</si>
  <si>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</si>
  <si>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</si>
  <si>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</si>
  <si>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</si>
  <si>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</si>
  <si>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</si>
  <si>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</si>
  <si>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</si>
  <si>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</si>
  <si>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</si>
  <si>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</si>
  <si>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</si>
  <si>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</si>
  <si>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</si>
  <si>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</si>
  <si>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</si>
  <si>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</si>
  <si>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</si>
  <si>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</si>
  <si>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</si>
  <si>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</si>
  <si>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</si>
  <si>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</si>
  <si>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</si>
  <si>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</si>
  <si>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</si>
  <si>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</si>
  <si>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</si>
  <si>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</si>
  <si>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</si>
  <si>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</si>
  <si>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</si>
  <si>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</si>
  <si>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</si>
  <si>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</si>
  <si>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</si>
  <si>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</si>
  <si>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</si>
  <si>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</si>
  <si>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</si>
  <si>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</si>
  <si>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</si>
  <si>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</si>
  <si>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</si>
  <si>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</si>
  <si>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</si>
  <si>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</si>
  <si>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</si>
  <si>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</si>
  <si>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</si>
  <si>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</si>
  <si>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</si>
  <si>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</si>
  <si>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</si>
  <si>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</si>
  <si>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</si>
  <si>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</si>
  <si>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</si>
  <si>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</si>
  <si>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</si>
  <si>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</si>
  <si>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</si>
  <si>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</si>
  <si>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</si>
  <si>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</si>
  <si>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</si>
  <si>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</si>
  <si>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</si>
  <si>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</si>
  <si>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</si>
  <si>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</si>
  <si>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</si>
  <si>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</si>
  <si>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</si>
  <si>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</si>
  <si>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</si>
  <si>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</si>
  <si>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</si>
  <si>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</si>
  <si>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</si>
  <si>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</si>
  <si>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</si>
  <si>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</si>
  <si>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</si>
  <si>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</si>
  <si>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</si>
  <si>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</si>
  <si>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</si>
  <si>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</si>
  <si>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</si>
  <si>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</si>
  <si>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</si>
  <si>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</si>
  <si>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</si>
  <si>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</si>
  <si>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</si>
  <si>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</si>
  <si>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</si>
  <si>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</si>
  <si>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</si>
  <si>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</si>
  <si>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</si>
  <si>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</si>
  <si>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</si>
  <si>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</si>
  <si>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</si>
  <si>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</si>
  <si>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</si>
  <si>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</si>
  <si>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</si>
  <si>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</si>
  <si>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</si>
  <si>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</si>
  <si>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</si>
  <si>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</si>
  <si>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</si>
  <si>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</si>
  <si>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</si>
  <si>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</si>
  <si>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</si>
  <si>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</si>
  <si>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</si>
  <si>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</si>
  <si>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</si>
  <si>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</si>
  <si>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</si>
  <si>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</si>
  <si>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</si>
  <si>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</si>
  <si>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</si>
  <si>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</si>
  <si>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</si>
  <si>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</si>
  <si>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</si>
  <si>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</si>
  <si>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</si>
  <si>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</si>
  <si>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</si>
  <si>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</si>
  <si>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</si>
  <si>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</si>
  <si>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</si>
  <si>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</si>
  <si>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</si>
  <si>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</si>
  <si>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</si>
  <si>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</si>
  <si>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</si>
  <si>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</si>
  <si>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</si>
  <si>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</si>
  <si>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</si>
  <si>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</si>
  <si>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</si>
  <si>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</si>
  <si>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</si>
  <si>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</si>
  <si>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</si>
  <si>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</si>
  <si>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</si>
  <si>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</si>
  <si>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</si>
  <si>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</si>
  <si>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</si>
  <si>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</si>
  <si>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</si>
  <si>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</si>
  <si>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</si>
  <si>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</si>
  <si>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</si>
  <si>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</si>
  <si>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</si>
  <si>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</si>
  <si>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</si>
  <si>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</si>
  <si>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</si>
  <si>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</si>
  <si>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</si>
  <si>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</si>
  <si>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</si>
  <si>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</si>
  <si>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</si>
  <si>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</si>
  <si>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</si>
  <si>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</si>
  <si>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</si>
  <si>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</si>
  <si>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</si>
  <si>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</si>
  <si>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</si>
  <si>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</si>
  <si>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</si>
  <si>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</si>
  <si>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</si>
  <si>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</si>
  <si>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</si>
  <si>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</si>
  <si>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</si>
  <si>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</si>
  <si>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</si>
  <si>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</si>
  <si>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</si>
  <si>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</si>
  <si>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</si>
  <si>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</si>
  <si>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</si>
  <si>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</si>
  <si>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</si>
  <si>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</si>
  <si>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</si>
  <si>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</si>
  <si>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</si>
  <si>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</si>
  <si>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</si>
  <si>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</si>
  <si>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</si>
  <si>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</si>
  <si>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</si>
  <si>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</si>
  <si>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</si>
  <si>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</si>
  <si>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</si>
  <si>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</si>
  <si>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</si>
  <si>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</si>
  <si>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</si>
  <si>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</si>
  <si>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</si>
  <si>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</si>
  <si>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</si>
  <si>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</si>
  <si>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</si>
  <si>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</si>
  <si>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</si>
  <si>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</si>
  <si>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</si>
  <si>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</si>
  <si>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</si>
  <si>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</si>
  <si>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</si>
  <si>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</si>
  <si>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</si>
  <si>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</si>
  <si>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</si>
  <si>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</si>
  <si>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</si>
  <si>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</si>
  <si>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</si>
  <si>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</si>
  <si>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</si>
  <si>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</si>
  <si>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</si>
  <si>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</si>
  <si>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</si>
  <si>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</si>
  <si>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</si>
  <si>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</si>
  <si>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</si>
  <si>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</si>
  <si>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</si>
  <si>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</si>
  <si>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</si>
  <si>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</si>
  <si>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</si>
  <si>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</si>
  <si>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</si>
  <si>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</si>
  <si>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</si>
  <si>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</si>
  <si>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</si>
  <si>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</si>
  <si>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</si>
  <si>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</si>
  <si>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</si>
  <si>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</si>
  <si>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</si>
  <si>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</si>
  <si>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</si>
  <si>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</si>
  <si>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</si>
  <si>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</si>
  <si>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</si>
  <si>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</si>
  <si>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</si>
  <si>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</si>
  <si>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</si>
  <si>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</si>
  <si>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</si>
  <si>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</si>
  <si>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</si>
  <si>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</si>
  <si>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</si>
  <si>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</si>
  <si>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</si>
  <si>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</si>
  <si>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</si>
  <si>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</si>
  <si>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</si>
  <si>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</si>
  <si>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</si>
  <si>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</si>
  <si>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</si>
  <si>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</si>
  <si>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</si>
  <si>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</si>
  <si>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</si>
  <si>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</si>
  <si>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</si>
  <si>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</si>
  <si>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</si>
  <si>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</si>
  <si>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</si>
  <si>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</si>
  <si>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</si>
  <si>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</si>
  <si>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</si>
  <si>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</si>
  <si>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</si>
  <si>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</si>
  <si>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</si>
  <si>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</si>
  <si>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</si>
  <si>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</si>
  <si>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</si>
  <si>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</si>
  <si>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</si>
  <si>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</si>
  <si>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</si>
  <si>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</si>
  <si>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</si>
  <si>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</si>
  <si>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</si>
  <si>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</si>
  <si>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</si>
  <si>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</si>
  <si>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</si>
  <si>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</si>
  <si>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</si>
  <si>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</si>
  <si>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</si>
  <si>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</si>
  <si>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</si>
  <si>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</si>
  <si>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</si>
  <si>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</si>
  <si>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</si>
  <si>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</si>
  <si>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</si>
  <si>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</si>
  <si>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</si>
  <si>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</si>
  <si>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</si>
  <si>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</si>
  <si>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</si>
  <si>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</si>
  <si>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</si>
  <si>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</si>
  <si>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</si>
  <si>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</si>
  <si>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</si>
  <si>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</si>
  <si>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</si>
  <si>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</si>
  <si>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</si>
  <si>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</si>
  <si>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</si>
  <si>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</si>
  <si>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</si>
  <si>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</si>
  <si>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</si>
  <si>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</si>
  <si>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</si>
  <si>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</si>
  <si>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</si>
  <si>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</si>
  <si>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</si>
  <si>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</si>
  <si>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</si>
  <si>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</si>
  <si>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</si>
  <si>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</si>
  <si>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</si>
  <si>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</si>
  <si>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</si>
  <si>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</si>
  <si>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</si>
  <si>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</si>
  <si>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</si>
  <si>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</si>
  <si>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</si>
  <si>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</si>
  <si>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</si>
  <si>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</si>
  <si>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</si>
  <si>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</si>
  <si>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</si>
  <si>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</si>
  <si>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</si>
  <si>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</si>
  <si>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</si>
  <si>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</si>
  <si>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</si>
  <si>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</si>
  <si>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</si>
  <si>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</si>
  <si>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</si>
  <si>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</si>
  <si>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</si>
  <si>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</si>
  <si>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</si>
  <si>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</si>
  <si>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</si>
  <si>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</si>
  <si>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</si>
  <si>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</si>
  <si>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</si>
  <si>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</si>
  <si>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</si>
  <si>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</si>
  <si>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</si>
  <si>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</si>
  <si>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</si>
  <si>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</si>
  <si>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</si>
  <si>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</si>
  <si>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</si>
  <si>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</si>
  <si>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</si>
  <si>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</si>
  <si>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</si>
  <si>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</si>
  <si>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</si>
  <si>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</si>
  <si>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</si>
  <si>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</si>
  <si>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</si>
  <si>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</si>
  <si>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</si>
  <si>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</si>
  <si>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</si>
  <si>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</si>
  <si>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</si>
  <si>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</si>
  <si>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</si>
  <si>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</si>
  <si>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</si>
  <si>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</si>
  <si>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</si>
  <si>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</si>
  <si>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</si>
  <si>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</si>
  <si>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</si>
  <si>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</si>
  <si>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</si>
  <si>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</si>
  <si>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</si>
  <si>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</si>
  <si>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</si>
  <si>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</si>
  <si>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</si>
  <si>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</si>
  <si>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</si>
  <si>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</si>
  <si>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</si>
  <si>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</si>
  <si>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</si>
  <si>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</si>
  <si>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</si>
  <si>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</si>
  <si>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</si>
  <si>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</si>
  <si>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</si>
  <si>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</si>
  <si>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</si>
  <si>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</si>
  <si>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</si>
  <si>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</si>
  <si>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</si>
  <si>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</si>
  <si>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</si>
  <si>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</si>
  <si>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</si>
  <si>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</si>
  <si>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</si>
  <si>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</si>
  <si>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</si>
  <si>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</si>
  <si>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</si>
  <si>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</si>
  <si>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</si>
  <si>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</si>
  <si>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</si>
  <si>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</si>
  <si>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</si>
  <si>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</si>
  <si>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</si>
  <si>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</si>
  <si>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</si>
  <si>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</si>
  <si>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</si>
  <si>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</si>
  <si>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</si>
  <si>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</si>
  <si>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</si>
  <si>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</si>
  <si>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</si>
  <si>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</si>
  <si>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</si>
  <si>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</si>
  <si>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</si>
  <si>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</si>
  <si>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</si>
  <si>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</si>
  <si>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</si>
  <si>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</si>
  <si>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</si>
  <si>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</si>
  <si>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</si>
  <si>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</si>
  <si>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</si>
  <si>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</si>
  <si>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</si>
  <si>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</si>
  <si>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</si>
  <si>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</si>
  <si>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</si>
  <si>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</si>
  <si>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</si>
  <si>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</si>
  <si>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</si>
  <si>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</si>
  <si>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</si>
  <si>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</si>
  <si>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</si>
  <si>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</si>
  <si>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</si>
  <si>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</si>
  <si>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</si>
  <si>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</si>
  <si>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</si>
  <si>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</si>
  <si>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</si>
  <si>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</si>
  <si>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</si>
  <si>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</si>
  <si>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</si>
  <si>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</si>
  <si>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</si>
  <si>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</si>
  <si>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</si>
  <si>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</si>
  <si>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</si>
  <si>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</si>
  <si>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</si>
  <si>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</si>
  <si>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</si>
  <si>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</si>
  <si>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</si>
  <si>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</si>
  <si>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</si>
  <si>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</si>
  <si>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</si>
  <si>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</si>
  <si>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</si>
  <si>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</si>
  <si>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</si>
  <si>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</si>
  <si>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</si>
  <si>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</si>
  <si>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</si>
  <si>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</si>
  <si>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</si>
  <si>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</si>
  <si>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</si>
  <si>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</si>
  <si>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</si>
  <si>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</si>
  <si>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</si>
  <si>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</si>
  <si>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</si>
  <si>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</si>
  <si>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</si>
  <si>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</si>
  <si>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</si>
  <si>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</si>
  <si>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</si>
  <si>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</si>
  <si>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</si>
  <si>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</si>
  <si>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</si>
  <si>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</si>
  <si>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</si>
  <si>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</si>
  <si>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</si>
  <si>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</si>
  <si>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</si>
  <si>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</si>
  <si>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</si>
  <si>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</si>
  <si>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</si>
  <si>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</si>
  <si>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</si>
  <si>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</si>
  <si>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</si>
  <si>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</si>
  <si>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</si>
  <si>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</si>
  <si>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</si>
  <si>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</si>
  <si>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</si>
  <si>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</si>
  <si>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</si>
  <si>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</si>
  <si>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</si>
  <si>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</si>
  <si>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</si>
  <si>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</si>
  <si>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</si>
  <si>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</si>
  <si>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</si>
  <si>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</si>
  <si>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</si>
  <si>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</si>
  <si>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</si>
  <si>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</si>
  <si>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</si>
  <si>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</si>
  <si>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</si>
  <si>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</si>
  <si>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</si>
  <si>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</si>
  <si>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</si>
  <si>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</si>
  <si>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</si>
  <si>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</si>
  <si>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</si>
  <si>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</si>
  <si>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</si>
  <si>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</si>
  <si>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</si>
  <si>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</si>
  <si>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</si>
  <si>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</si>
  <si>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</si>
  <si>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</si>
  <si>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</si>
  <si>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</si>
  <si>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</si>
  <si>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</si>
  <si>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</si>
  <si>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</si>
  <si>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</si>
  <si>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</si>
  <si>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</si>
  <si>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</si>
  <si>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</si>
  <si>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</si>
  <si>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</si>
  <si>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</si>
  <si>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</si>
  <si>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</si>
  <si>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</si>
  <si>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</si>
  <si>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</si>
  <si>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</si>
  <si>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</si>
  <si>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</si>
  <si>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</si>
  <si>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</si>
  <si>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</si>
  <si>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</si>
  <si>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</si>
  <si>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</si>
  <si>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</si>
  <si>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</si>
  <si>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</si>
  <si>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</si>
  <si>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</si>
  <si>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</si>
  <si>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</si>
  <si>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</si>
  <si>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</si>
  <si>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</si>
  <si>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</si>
  <si>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</si>
  <si>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</si>
  <si>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</si>
  <si>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</si>
  <si>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</si>
  <si>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</si>
  <si>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</si>
  <si>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</si>
  <si>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</si>
  <si>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</si>
  <si>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</si>
  <si>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</si>
  <si>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</si>
  <si>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</si>
  <si>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</si>
  <si>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</si>
  <si>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</si>
  <si>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</si>
  <si>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</si>
  <si>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</si>
  <si>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</si>
  <si>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</si>
  <si>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</si>
  <si>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</si>
  <si>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</si>
  <si>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</si>
  <si>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</si>
  <si>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</si>
  <si>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</si>
  <si>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</si>
  <si>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</si>
  <si>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</si>
  <si>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</si>
  <si>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</si>
  <si>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</si>
  <si>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</si>
  <si>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</si>
  <si>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</si>
  <si>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</si>
  <si>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</si>
  <si>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</si>
  <si>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</si>
  <si>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</si>
  <si>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</si>
  <si>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</si>
  <si>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</si>
  <si>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</si>
  <si>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</si>
  <si>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</si>
  <si>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</si>
  <si>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</si>
  <si>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</si>
  <si>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</si>
  <si>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</si>
  <si>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</si>
  <si>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</si>
  <si>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</si>
  <si>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</si>
  <si>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</si>
  <si>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</si>
  <si>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</si>
  <si>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</si>
  <si>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</si>
  <si>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</si>
  <si>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</si>
  <si>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</si>
  <si>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</si>
  <si>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</si>
  <si>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</si>
  <si>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</si>
  <si>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</si>
  <si>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</si>
  <si>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</si>
  <si>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</si>
  <si>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</si>
  <si>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</si>
  <si>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</si>
  <si>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</si>
  <si>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</si>
  <si>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</si>
  <si>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</si>
  <si>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</si>
  <si>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</si>
  <si>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</si>
  <si>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</si>
  <si>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</si>
  <si>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</si>
  <si>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</si>
  <si>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</si>
  <si>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</si>
  <si>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</si>
  <si>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</si>
  <si>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</si>
  <si>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</si>
  <si>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</si>
  <si>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</si>
  <si>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</si>
  <si>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</si>
  <si>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</si>
  <si>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</si>
  <si>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</si>
  <si>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</si>
  <si>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</si>
  <si>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</si>
  <si>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</si>
  <si>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</si>
  <si>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</si>
  <si>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</si>
  <si>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</si>
  <si>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</si>
  <si>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</si>
  <si>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</si>
  <si>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</si>
  <si>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</si>
  <si>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</si>
  <si>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</si>
  <si>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</si>
  <si>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</si>
  <si>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</si>
  <si>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</si>
  <si>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</si>
  <si>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</si>
  <si>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</si>
  <si>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</si>
  <si>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</si>
  <si>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</si>
  <si>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</si>
  <si>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</si>
  <si>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</si>
  <si>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</si>
  <si>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</si>
  <si>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</si>
  <si>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</si>
  <si>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</si>
  <si>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</si>
  <si>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</si>
  <si>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</si>
  <si>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</si>
  <si>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</si>
  <si>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</si>
  <si>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</si>
  <si>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</si>
  <si>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</si>
  <si>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</si>
  <si>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</si>
  <si>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</si>
  <si>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</si>
  <si>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</si>
  <si>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</si>
  <si>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</si>
  <si>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</si>
  <si>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</si>
  <si>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</si>
  <si>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</si>
  <si>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</si>
  <si>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</si>
  <si>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</si>
  <si>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</si>
  <si>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</si>
  <si>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</si>
  <si>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</si>
  <si>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</si>
  <si>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</si>
  <si>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</si>
  <si>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</si>
  <si>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</si>
  <si>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</si>
  <si>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</si>
  <si>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</si>
  <si>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</si>
  <si>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</si>
  <si>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</si>
  <si>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</si>
  <si>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</si>
  <si>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</si>
  <si>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</si>
  <si>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</si>
  <si>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</si>
  <si>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</si>
  <si>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</si>
  <si>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</si>
  <si>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</si>
  <si>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</si>
  <si>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</si>
  <si>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</si>
  <si>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</si>
  <si>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</si>
  <si>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</si>
  <si>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</si>
  <si>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</si>
  <si>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</si>
  <si>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</si>
  <si>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</si>
  <si>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</si>
  <si>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</si>
  <si>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</si>
  <si>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</si>
  <si>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</si>
  <si>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</si>
  <si>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</si>
  <si>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</si>
  <si>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</si>
  <si>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</si>
  <si>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</si>
  <si>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</si>
  <si>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</si>
  <si>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</si>
  <si>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</si>
  <si>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</si>
  <si>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</si>
  <si>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</si>
  <si>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</si>
  <si>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</si>
  <si>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</si>
  <si>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</si>
  <si>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</si>
  <si>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</si>
  <si>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</si>
  <si>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</si>
  <si>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</si>
  <si>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</si>
  <si>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</si>
  <si>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</si>
  <si>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</si>
  <si>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</si>
  <si>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</si>
  <si>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</si>
  <si>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</si>
  <si>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</si>
  <si>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</si>
  <si>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</si>
  <si>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</si>
  <si>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</si>
  <si>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</si>
  <si>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</si>
  <si>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</si>
  <si>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</si>
  <si>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</si>
  <si>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</si>
  <si>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</si>
  <si>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</si>
  <si>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</si>
  <si>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</si>
  <si>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</si>
  <si>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</si>
  <si>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</si>
  <si>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</si>
  <si>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</si>
  <si>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</si>
  <si>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</si>
  <si>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</si>
  <si>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</si>
  <si>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</si>
  <si>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</si>
  <si>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</si>
  <si>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</si>
  <si>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</si>
  <si>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</si>
  <si>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</si>
  <si>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</si>
  <si>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</si>
  <si>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</si>
  <si>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</si>
  <si>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</si>
  <si>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</si>
  <si>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</si>
  <si>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</si>
  <si>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</si>
  <si>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</si>
  <si>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</si>
  <si>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</si>
  <si>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</si>
  <si>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</si>
  <si>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</si>
  <si>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</si>
  <si>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</si>
  <si>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</si>
  <si>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</si>
  <si>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</si>
  <si>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</si>
  <si>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</si>
  <si>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</si>
  <si>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</si>
  <si>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</si>
  <si>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</si>
  <si>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</si>
  <si>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</si>
  <si>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</si>
  <si>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</si>
  <si>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</si>
  <si>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</si>
  <si>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</si>
  <si>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</si>
  <si>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</si>
  <si>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</si>
  <si>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</si>
  <si>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</si>
  <si>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</si>
  <si>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</si>
  <si>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</si>
  <si>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</si>
  <si>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</si>
  <si>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</si>
  <si>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</si>
  <si>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</si>
  <si>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</si>
  <si>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</si>
  <si>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</si>
  <si>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</si>
  <si>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</si>
  <si>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</si>
  <si>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</si>
  <si>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</si>
  <si>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</si>
  <si>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</si>
  <si>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</si>
  <si>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</si>
  <si>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</si>
  <si>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</si>
  <si>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</si>
  <si>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</si>
  <si>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</si>
  <si>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</si>
  <si>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</si>
  <si>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</si>
  <si>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</si>
  <si>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</si>
  <si>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</si>
  <si>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</si>
  <si>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</si>
  <si>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</si>
  <si>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</si>
  <si>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</si>
  <si>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</si>
  <si>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</si>
  <si>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</si>
  <si>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</si>
  <si>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</si>
  <si>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</si>
  <si>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</si>
  <si>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</si>
  <si>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</si>
  <si>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</si>
  <si>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</si>
  <si>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</si>
  <si>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</si>
  <si>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</si>
  <si>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</si>
  <si>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</si>
  <si>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</si>
  <si>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</si>
  <si>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</si>
  <si>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</si>
  <si>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</si>
  <si>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</si>
  <si>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</si>
  <si>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</si>
  <si>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</si>
  <si>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</si>
  <si>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</si>
  <si>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</si>
  <si>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</si>
  <si>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</si>
  <si>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</si>
  <si>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</si>
  <si>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</si>
  <si>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</si>
  <si>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</si>
  <si>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</si>
  <si>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</si>
  <si>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</si>
  <si>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</si>
  <si>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</si>
  <si>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</si>
  <si>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</si>
  <si>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</si>
  <si>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</si>
  <si>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</si>
  <si>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</si>
  <si>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</si>
  <si>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</si>
  <si>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</si>
  <si>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</si>
  <si>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</si>
  <si>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</si>
  <si>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</si>
  <si>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</si>
  <si>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</si>
  <si>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</si>
  <si>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</si>
  <si>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</si>
  <si>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</si>
  <si>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</si>
  <si>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</si>
  <si>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</si>
  <si>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</si>
  <si>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</si>
  <si>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</si>
  <si>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</si>
  <si>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</si>
  <si>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</si>
  <si>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</si>
  <si>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</si>
  <si>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</si>
  <si>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</si>
  <si>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</si>
  <si>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</si>
  <si>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</si>
  <si>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</si>
  <si>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</si>
  <si>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</si>
  <si>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</si>
  <si>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</si>
  <si>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</si>
  <si>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</si>
  <si>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</si>
  <si>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</si>
  <si>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</si>
  <si>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</si>
  <si>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</si>
  <si>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</si>
  <si>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</si>
  <si>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</si>
  <si>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</si>
  <si>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</si>
  <si>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</si>
  <si>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</si>
  <si>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</si>
  <si>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</si>
  <si>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</si>
  <si>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</si>
  <si>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</si>
  <si>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</si>
  <si>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</si>
  <si>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</si>
  <si>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</si>
  <si>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</si>
  <si>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</si>
  <si>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</si>
  <si>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</si>
  <si>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</si>
  <si>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</si>
  <si>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</si>
  <si>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</si>
  <si>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</si>
  <si>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</si>
  <si>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</si>
  <si>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</si>
  <si>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</si>
  <si>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</si>
  <si>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</si>
  <si>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</si>
  <si>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</si>
  <si>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</si>
  <si>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</si>
  <si>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</si>
  <si>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</si>
  <si>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</si>
  <si>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</si>
  <si>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</si>
  <si>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</si>
  <si>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</si>
  <si>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</si>
  <si>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</si>
  <si>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</si>
  <si>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</si>
  <si>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</si>
  <si>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</si>
  <si>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</si>
  <si>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</si>
  <si>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</si>
  <si>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</si>
  <si>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</si>
  <si>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</si>
  <si>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</si>
  <si>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</si>
  <si>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</si>
  <si>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</si>
  <si>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</si>
  <si>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</si>
  <si>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</si>
  <si>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</si>
  <si>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</si>
  <si>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</si>
  <si>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</si>
  <si>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</si>
  <si>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</si>
  <si>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</si>
  <si>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</si>
  <si>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</si>
  <si>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</si>
  <si>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</si>
  <si>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</si>
  <si>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</si>
  <si>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</si>
  <si>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</si>
  <si>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</si>
  <si>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</si>
  <si>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</si>
  <si>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</si>
  <si>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</si>
  <si>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</si>
  <si>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</si>
  <si>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</si>
  <si>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</si>
  <si>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</si>
  <si>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</si>
  <si>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</si>
  <si>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</si>
  <si>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</si>
  <si>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</si>
  <si>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</si>
  <si>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</si>
  <si>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</si>
  <si>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</si>
  <si>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</si>
  <si>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</si>
  <si>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</si>
  <si>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</si>
  <si>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</si>
  <si>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</si>
  <si>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</si>
  <si>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</si>
  <si>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</si>
  <si>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</si>
  <si>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</si>
  <si>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</si>
  <si>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</si>
  <si>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</si>
  <si>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</si>
  <si>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</si>
  <si>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</si>
  <si>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</si>
  <si>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</si>
  <si>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</si>
  <si>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</si>
  <si>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</si>
  <si>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</si>
  <si>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</si>
  <si>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</si>
  <si>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</si>
  <si>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</si>
  <si>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</si>
  <si>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</si>
  <si>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</si>
  <si>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</si>
  <si>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</si>
  <si>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</si>
  <si>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</si>
  <si>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</si>
  <si>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</si>
  <si>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</si>
  <si>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</si>
  <si>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</si>
  <si>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</si>
  <si>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</si>
  <si>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</si>
  <si>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</si>
  <si>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</si>
  <si>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</si>
  <si>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</si>
  <si>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</si>
  <si>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</si>
  <si>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</si>
  <si>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</si>
  <si>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</si>
  <si>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</si>
  <si>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</si>
  <si>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</si>
  <si>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</si>
  <si>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</si>
  <si>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</si>
  <si>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</si>
  <si>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</si>
  <si>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</si>
  <si>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</si>
  <si>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</si>
  <si>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</si>
  <si>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</si>
  <si>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</si>
  <si>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</si>
  <si>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</si>
  <si>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</si>
  <si>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</si>
  <si>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</si>
  <si>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</si>
  <si>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</si>
  <si>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</si>
  <si>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</si>
  <si>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</si>
  <si>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</si>
  <si>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</si>
  <si>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</si>
  <si>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</si>
  <si>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</si>
  <si>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</si>
  <si>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</si>
  <si>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</si>
  <si>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</si>
  <si>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</si>
  <si>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</si>
  <si>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</si>
  <si>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</si>
  <si>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</si>
  <si>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</si>
  <si>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</si>
  <si>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</si>
  <si>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</si>
  <si>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</si>
  <si>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</si>
  <si>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</si>
  <si>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</si>
  <si>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</si>
  <si>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</si>
  <si>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</si>
  <si>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</si>
  <si>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</si>
  <si>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</si>
  <si>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</si>
  <si>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</si>
  <si>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</si>
  <si>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</si>
  <si>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</si>
  <si>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</si>
  <si>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</si>
  <si>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</si>
  <si>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</si>
  <si>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</si>
  <si>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</si>
  <si>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</si>
  <si>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</si>
  <si>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</si>
  <si>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</si>
  <si>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</si>
  <si>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</si>
  <si>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</si>
  <si>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</si>
  <si>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</si>
  <si>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</si>
  <si>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</si>
  <si>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</si>
  <si>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</si>
  <si>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</si>
  <si>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</si>
  <si>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</si>
  <si>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</si>
  <si>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</si>
  <si>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</si>
  <si>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</si>
  <si>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</si>
  <si>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</si>
  <si>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</si>
  <si>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</si>
  <si>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</si>
  <si>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</si>
  <si>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</si>
  <si>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</si>
  <si>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</si>
  <si>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</si>
  <si>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</si>
  <si>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</si>
  <si>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</si>
  <si>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</si>
  <si>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</si>
  <si>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</si>
  <si>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</si>
  <si>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</si>
  <si>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</si>
  <si>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</si>
  <si>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</si>
  <si>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</si>
  <si>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</si>
  <si>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</si>
  <si>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</si>
  <si>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</si>
  <si>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</si>
  <si>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</si>
  <si>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</si>
  <si>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</si>
  <si>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</si>
  <si>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</si>
  <si>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</si>
  <si>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</si>
  <si>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</si>
  <si>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</si>
  <si>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</si>
  <si>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</si>
  <si>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</si>
  <si>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</si>
  <si>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</si>
  <si>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</si>
  <si>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</si>
  <si>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</si>
  <si>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</si>
  <si>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</si>
  <si>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</si>
  <si>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</si>
  <si>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</si>
  <si>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</si>
  <si>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</si>
  <si>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</si>
  <si>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</si>
  <si>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</si>
  <si>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</si>
  <si>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</si>
  <si>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</si>
  <si>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</si>
  <si>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</si>
  <si>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</si>
  <si>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</si>
  <si>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</si>
  <si>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</si>
  <si>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</si>
  <si>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</si>
  <si>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</si>
  <si>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</si>
  <si>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</si>
  <si>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</si>
  <si>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</si>
  <si>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</si>
  <si>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</si>
  <si>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</si>
  <si>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</si>
  <si>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</si>
  <si>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</si>
  <si>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</si>
  <si>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</si>
  <si>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</si>
  <si>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</si>
  <si>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</si>
  <si>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</si>
  <si>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</si>
  <si>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</si>
  <si>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</si>
  <si>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</si>
  <si>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</si>
  <si>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</si>
  <si>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</si>
  <si>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</si>
  <si>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</si>
  <si>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</si>
  <si>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</si>
  <si>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</si>
  <si>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</si>
  <si>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</si>
  <si>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</si>
  <si>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</si>
  <si>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</si>
  <si>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</si>
  <si>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</si>
  <si>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</si>
  <si>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</si>
  <si>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</si>
  <si>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</si>
  <si>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</si>
  <si>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</si>
  <si>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</si>
  <si>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</si>
  <si>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</si>
  <si>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</si>
  <si>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</si>
  <si>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</si>
  <si>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</si>
  <si>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</si>
  <si>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</si>
  <si>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</si>
  <si>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</si>
  <si>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</si>
  <si>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</si>
  <si>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</si>
  <si>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</si>
  <si>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</si>
  <si>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</si>
  <si>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</si>
  <si>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</si>
  <si>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</si>
  <si>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</si>
  <si>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</si>
  <si>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</si>
  <si>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</si>
  <si>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</si>
  <si>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</si>
  <si>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</si>
  <si>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</si>
  <si>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</si>
  <si>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</si>
  <si>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</si>
  <si>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</si>
  <si>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</si>
  <si>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</si>
  <si>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</si>
  <si>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</si>
  <si>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</si>
  <si>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</si>
  <si>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</si>
  <si>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</si>
  <si>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</si>
  <si>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</si>
  <si>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</si>
  <si>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</si>
  <si>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</si>
  <si>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</si>
  <si>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</si>
  <si>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</si>
  <si>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</si>
  <si>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</si>
  <si>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</si>
  <si>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</si>
  <si>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</si>
  <si>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</si>
  <si>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</si>
  <si>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</si>
  <si>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</si>
  <si>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</si>
  <si>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</si>
  <si>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</si>
  <si>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</si>
  <si>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</si>
  <si>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</si>
  <si>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</si>
  <si>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</si>
  <si>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</si>
  <si>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</si>
  <si>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</si>
  <si>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</si>
  <si>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</si>
  <si>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</si>
  <si>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</si>
  <si>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</si>
  <si>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</si>
  <si>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</si>
  <si>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</si>
  <si>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</si>
  <si>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</si>
  <si>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</si>
  <si>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</si>
  <si>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</si>
  <si>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</si>
  <si>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</si>
  <si>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</si>
  <si>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</si>
  <si>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</si>
  <si>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</si>
  <si>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</si>
  <si>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</si>
  <si>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</si>
  <si>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</si>
  <si>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</si>
  <si>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</si>
  <si>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</si>
  <si>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</si>
  <si>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</si>
  <si>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</si>
  <si>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</si>
  <si>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</si>
  <si>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</si>
  <si>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</si>
  <si>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</si>
  <si>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</si>
  <si>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</si>
  <si>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</si>
  <si>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</si>
  <si>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</si>
  <si>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</si>
  <si>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</si>
  <si>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</si>
  <si>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</si>
  <si>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</si>
  <si>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</si>
  <si>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</si>
  <si>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</si>
  <si>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</si>
  <si>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</si>
  <si>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</si>
  <si>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</si>
  <si>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</si>
  <si>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</si>
  <si>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</si>
  <si>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</si>
  <si>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</si>
  <si>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</si>
  <si>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</si>
  <si>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</si>
  <si>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</si>
  <si>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</si>
  <si>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</si>
  <si>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</si>
  <si>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</si>
  <si>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</si>
  <si>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</si>
  <si>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</si>
  <si>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</si>
  <si>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</si>
  <si>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</si>
  <si>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</si>
  <si>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</si>
  <si>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</si>
  <si>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</si>
  <si>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</si>
  <si>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</si>
  <si>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</si>
  <si>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</si>
  <si>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</si>
  <si>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</si>
  <si>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</si>
  <si>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</si>
  <si>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</si>
  <si>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</si>
  <si>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</si>
  <si>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</si>
  <si>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</si>
  <si>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</si>
  <si>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</si>
  <si>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</si>
  <si>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</si>
  <si>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</si>
  <si>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</si>
  <si>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</si>
  <si>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</si>
  <si>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</si>
  <si>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</si>
  <si>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</si>
  <si>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</si>
  <si>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</si>
  <si>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</si>
  <si>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</si>
  <si>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</si>
  <si>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</si>
  <si>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</si>
  <si>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</si>
  <si>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</si>
  <si>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</si>
  <si>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</si>
  <si>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</si>
  <si>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</si>
  <si>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</si>
  <si>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</si>
  <si>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</si>
  <si>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</si>
  <si>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</si>
  <si>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</si>
  <si>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</si>
  <si>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</si>
  <si>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</si>
  <si>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</si>
  <si>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</si>
  <si>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</si>
  <si>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</si>
  <si>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</si>
  <si>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</si>
  <si>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</si>
  <si>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</si>
  <si>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</si>
  <si>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</si>
  <si>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</si>
  <si>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</si>
  <si>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</si>
  <si>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</si>
  <si>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</si>
  <si>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</si>
  <si>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</si>
  <si>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</si>
  <si>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</si>
  <si>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</si>
  <si>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</si>
  <si>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</si>
  <si>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</si>
  <si>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</si>
  <si>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</si>
  <si>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</si>
  <si>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</si>
  <si>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</si>
  <si>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</si>
  <si>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</si>
  <si>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</si>
  <si>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</si>
  <si>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</si>
  <si>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</si>
  <si>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</si>
  <si>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</si>
  <si>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</si>
  <si>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</si>
  <si>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</si>
  <si>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</si>
  <si>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</si>
  <si>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</si>
  <si>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</si>
  <si>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</si>
  <si>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</si>
  <si>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</si>
  <si>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</si>
  <si>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</si>
  <si>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</si>
  <si>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</si>
  <si>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</si>
  <si>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</si>
  <si>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</si>
  <si>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</si>
  <si>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</si>
  <si>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</si>
  <si>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</si>
  <si>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</si>
  <si>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</si>
  <si>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</si>
  <si>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</si>
  <si>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</si>
  <si>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</si>
  <si>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</si>
  <si>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</si>
  <si>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</si>
  <si>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</si>
  <si>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</si>
  <si>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</si>
  <si>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</si>
  <si>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</si>
  <si>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</si>
  <si>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</si>
  <si>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</si>
  <si>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</si>
  <si>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</si>
  <si>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</si>
  <si>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</si>
  <si>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</si>
  <si>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</si>
  <si>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</si>
  <si>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</si>
  <si>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</si>
  <si>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</si>
  <si>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</si>
  <si>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</si>
  <si>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</si>
  <si>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</si>
  <si>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</si>
  <si>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</si>
  <si>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</si>
  <si>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</si>
  <si>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</si>
  <si>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</si>
  <si>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</si>
  <si>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</si>
  <si>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</si>
  <si>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</si>
  <si>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</si>
  <si>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</si>
  <si>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</si>
  <si>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</si>
  <si>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</si>
  <si>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</si>
  <si>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</si>
  <si>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</si>
  <si>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</si>
  <si>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</si>
  <si>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</si>
  <si>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</si>
  <si>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</si>
  <si>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</si>
  <si>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</si>
  <si>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</si>
  <si>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</si>
  <si>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</si>
  <si>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</si>
  <si>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</si>
  <si>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</si>
  <si>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</si>
  <si>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</si>
  <si>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</si>
  <si>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</si>
  <si>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</si>
  <si>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</si>
  <si>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</si>
  <si>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</si>
  <si>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</si>
  <si>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</si>
  <si>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</si>
  <si>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</si>
  <si>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</si>
  <si>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</si>
  <si>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</si>
  <si>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</si>
  <si>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</si>
  <si>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</si>
  <si>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</si>
  <si>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</si>
  <si>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</si>
  <si>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</si>
  <si>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</si>
  <si>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</si>
  <si>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</si>
  <si>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</si>
  <si>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</si>
  <si>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</si>
  <si>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</si>
  <si>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</si>
  <si>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</si>
  <si>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</si>
  <si>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</si>
  <si>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</si>
  <si>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</si>
  <si>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</si>
  <si>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</si>
  <si>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</si>
  <si>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</si>
  <si>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</si>
  <si>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</si>
  <si>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</si>
  <si>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</si>
  <si>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</si>
  <si>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</si>
  <si>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</si>
  <si>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</si>
  <si>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</si>
  <si>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</si>
  <si>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</si>
  <si>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</si>
  <si>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</si>
  <si>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</si>
  <si>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</si>
  <si>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</si>
  <si>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</si>
  <si>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</si>
  <si>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</si>
  <si>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</si>
  <si>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</si>
  <si>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</si>
  <si>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</si>
  <si>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</si>
  <si>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</si>
  <si>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</si>
  <si>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</si>
  <si>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</si>
  <si>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</si>
  <si>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</si>
  <si>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</si>
  <si>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</si>
  <si>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</si>
  <si>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</si>
  <si>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</si>
  <si>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</si>
  <si>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</si>
  <si>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</si>
  <si>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</si>
  <si>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</si>
  <si>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</si>
  <si>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</si>
  <si>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</si>
  <si>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</si>
  <si>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</si>
  <si>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</si>
  <si>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</si>
  <si>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</si>
  <si>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</si>
  <si>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</si>
  <si>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</si>
  <si>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</si>
  <si>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</si>
  <si>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</si>
  <si>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</si>
  <si>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</si>
  <si>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</si>
  <si>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</si>
  <si>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</si>
  <si>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</si>
  <si>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</si>
  <si>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</si>
  <si>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</si>
  <si>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</si>
  <si>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</si>
  <si>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</si>
  <si>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</si>
  <si>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</si>
  <si>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</si>
  <si>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</si>
  <si>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</si>
  <si>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</si>
  <si>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</si>
  <si>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</si>
  <si>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</si>
  <si>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</si>
  <si>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</si>
  <si>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</si>
  <si>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</si>
  <si>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</si>
  <si>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</si>
  <si>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</si>
  <si>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</si>
  <si>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</si>
  <si>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</si>
  <si>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</si>
  <si>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</si>
  <si>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</si>
  <si>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</si>
  <si>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</si>
  <si>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</si>
  <si>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</si>
  <si>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</si>
  <si>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</si>
  <si>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</si>
  <si>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</si>
  <si>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</si>
  <si>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</si>
  <si>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</si>
  <si>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</si>
  <si>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</si>
  <si>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</si>
  <si>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</si>
  <si>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</si>
  <si>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</si>
  <si>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</si>
  <si>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</si>
  <si>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</si>
  <si>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</si>
  <si>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</si>
  <si>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</si>
  <si>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</si>
  <si>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</si>
  <si>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</si>
  <si>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</si>
  <si>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</si>
  <si>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</si>
  <si>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</si>
  <si>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</si>
  <si>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</si>
  <si>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</si>
  <si>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</si>
  <si>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</si>
  <si>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</si>
  <si>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</si>
  <si>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</si>
  <si>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</si>
  <si>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</si>
  <si>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</si>
  <si>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</si>
  <si>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</si>
  <si>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</si>
  <si>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</si>
  <si>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</si>
  <si>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</si>
  <si>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</si>
  <si>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</si>
  <si>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</si>
  <si>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</si>
  <si>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</si>
  <si>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</si>
  <si>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</si>
  <si>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</si>
  <si>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</si>
  <si>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</si>
  <si>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</si>
  <si>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</si>
  <si>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</si>
  <si>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</si>
  <si>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</si>
  <si>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</si>
  <si>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</si>
  <si>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</si>
  <si>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</si>
  <si>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</si>
  <si>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</si>
  <si>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</si>
  <si>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</si>
  <si>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</si>
  <si>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</si>
  <si>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</si>
  <si>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</si>
  <si>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</si>
  <si>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</si>
  <si>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</si>
  <si>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</si>
  <si>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</si>
  <si>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</si>
  <si>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</si>
  <si>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</si>
  <si>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</si>
  <si>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</si>
  <si>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</si>
  <si>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</si>
  <si>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</si>
  <si>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</si>
  <si>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</si>
  <si>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</si>
  <si>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</si>
  <si>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</si>
  <si>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</si>
  <si>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</si>
  <si>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</si>
  <si>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</si>
  <si>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</si>
  <si>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</si>
  <si>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</si>
  <si>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</si>
  <si>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</si>
  <si>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</si>
  <si>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</si>
  <si>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</si>
  <si>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</si>
  <si>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</si>
  <si>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</si>
  <si>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</si>
  <si>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</si>
  <si>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</si>
  <si>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</si>
  <si>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</si>
  <si>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</si>
  <si>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</si>
  <si>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</si>
  <si>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</si>
  <si>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</si>
  <si>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</si>
  <si>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</si>
  <si>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</si>
  <si>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</si>
  <si>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</si>
  <si>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</si>
  <si>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</si>
  <si>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</si>
  <si>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</si>
  <si>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</si>
  <si>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</si>
  <si>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</si>
  <si>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</si>
  <si>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</si>
  <si>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</si>
  <si>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</si>
  <si>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</si>
  <si>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</si>
  <si>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</si>
  <si>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</si>
  <si>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</si>
  <si>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</si>
  <si>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</si>
  <si>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</si>
  <si>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</si>
  <si>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</si>
  <si>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</si>
  <si>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</si>
  <si>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</si>
  <si>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</si>
  <si>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</si>
  <si>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</si>
  <si>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</si>
  <si>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</si>
  <si>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</si>
  <si>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</si>
  <si>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</si>
  <si>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</si>
  <si>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</si>
  <si>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</si>
  <si>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</si>
  <si>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</si>
  <si>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</si>
  <si>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</si>
  <si>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</si>
  <si>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</si>
  <si>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</si>
  <si>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</si>
  <si>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</si>
  <si>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</si>
  <si>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</si>
  <si>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</si>
  <si>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</si>
  <si>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</si>
  <si>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</si>
  <si>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</si>
  <si>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</si>
  <si>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</si>
  <si>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</si>
  <si>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</si>
  <si>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</si>
  <si>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</si>
  <si>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</si>
  <si>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</si>
  <si>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</si>
  <si>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</si>
  <si>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</si>
  <si>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</si>
  <si>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</si>
  <si>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</si>
  <si>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</si>
  <si>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</si>
  <si>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</si>
  <si>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</si>
  <si>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</si>
  <si>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</si>
  <si>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</si>
  <si>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</si>
  <si>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</si>
  <si>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</si>
  <si>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</si>
  <si>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</si>
  <si>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</si>
  <si>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</si>
  <si>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</si>
  <si>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</si>
  <si>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</si>
  <si>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</si>
  <si>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</si>
  <si>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</si>
  <si>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</si>
  <si>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</si>
  <si>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</si>
  <si>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</si>
  <si>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</si>
  <si>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</si>
  <si>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</si>
  <si>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</si>
  <si>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</si>
  <si>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</si>
  <si>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</si>
  <si>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</si>
  <si>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</si>
  <si>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</si>
  <si>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</si>
  <si>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</si>
  <si>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</si>
  <si>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</si>
  <si>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</si>
  <si>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</si>
  <si>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</si>
  <si>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</si>
  <si>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</si>
  <si>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</si>
  <si>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</si>
  <si>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</si>
  <si>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</si>
  <si>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</si>
  <si>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</si>
  <si>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</si>
  <si>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</si>
  <si>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</si>
  <si>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</si>
  <si>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</si>
  <si>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</si>
  <si>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</si>
  <si>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</si>
  <si>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</si>
  <si>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</si>
  <si>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</si>
  <si>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</si>
  <si>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</si>
  <si>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</si>
  <si>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</si>
  <si>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</si>
  <si>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</si>
  <si>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</si>
  <si>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</si>
  <si>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</si>
  <si>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</si>
  <si>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</si>
  <si>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</si>
  <si>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</si>
  <si>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</si>
  <si>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</si>
  <si>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</si>
  <si>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</si>
  <si>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</si>
  <si>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</si>
  <si>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</si>
  <si>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</si>
  <si>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</si>
  <si>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</si>
  <si>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</si>
  <si>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</si>
  <si>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</si>
  <si>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</si>
  <si>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</si>
  <si>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</si>
  <si>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</si>
  <si>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</si>
  <si>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</si>
  <si>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</si>
  <si>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</si>
  <si>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</si>
  <si>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</si>
  <si>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</si>
  <si>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</si>
  <si>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</si>
  <si>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</si>
  <si>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</si>
  <si>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</si>
  <si>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</si>
  <si>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</si>
  <si>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</si>
  <si>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</si>
  <si>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</si>
  <si>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</si>
  <si>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</si>
  <si>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</si>
  <si>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</si>
  <si>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</si>
  <si>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</si>
  <si>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</si>
  <si>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</si>
  <si>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</si>
  <si>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</si>
  <si>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</si>
  <si>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</si>
  <si>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</si>
  <si>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</si>
  <si>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</si>
  <si>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</si>
  <si>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</si>
  <si>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</si>
  <si>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</si>
  <si>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</si>
  <si>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</si>
  <si>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</si>
  <si>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</si>
  <si>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</si>
  <si>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</si>
  <si>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</si>
  <si>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</si>
  <si>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</si>
  <si>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</si>
  <si>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</si>
  <si>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</si>
  <si>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</si>
  <si>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</si>
  <si>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</si>
  <si>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</si>
  <si>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</si>
  <si>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</si>
  <si>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</si>
  <si>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</si>
  <si>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</si>
  <si>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</si>
  <si>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</si>
  <si>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</si>
  <si>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</si>
  <si>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</si>
  <si>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</si>
  <si>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</si>
  <si>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</si>
  <si>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</si>
  <si>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</si>
  <si>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</si>
  <si>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</si>
  <si>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</si>
  <si>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</si>
  <si>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</si>
  <si>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</si>
  <si>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</si>
  <si>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</si>
  <si>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</si>
  <si>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</si>
  <si>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</si>
  <si>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</si>
  <si>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</si>
  <si>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</si>
  <si>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</si>
  <si>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</si>
  <si>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</si>
  <si>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</si>
  <si>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</si>
  <si>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</si>
  <si>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</si>
  <si>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</si>
  <si>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</si>
  <si>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</si>
  <si>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</si>
  <si>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</si>
  <si>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</si>
  <si>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</si>
  <si>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</si>
  <si>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</si>
  <si>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</si>
  <si>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</si>
  <si>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</si>
  <si>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</si>
  <si>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</si>
  <si>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</si>
  <si>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</si>
  <si>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</si>
  <si>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</si>
  <si>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</si>
  <si>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</si>
  <si>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</si>
  <si>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</si>
  <si>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</si>
  <si>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</si>
  <si>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</si>
  <si>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</si>
  <si>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</si>
  <si>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</si>
  <si>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</si>
  <si>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</si>
  <si>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</si>
  <si>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</si>
  <si>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</si>
  <si>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</si>
  <si>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</si>
  <si>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</si>
  <si>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</si>
  <si>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</si>
  <si>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</si>
  <si>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</si>
  <si>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</si>
  <si>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</si>
  <si>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</si>
  <si>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</si>
  <si>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</si>
  <si>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</si>
  <si>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</si>
  <si>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</si>
  <si>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</si>
  <si>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</si>
  <si>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</si>
  <si>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</si>
  <si>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</si>
  <si>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</si>
  <si>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</si>
  <si>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</si>
  <si>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</si>
  <si>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</si>
  <si>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</si>
  <si>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</si>
  <si>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</si>
  <si>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</si>
  <si>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</si>
  <si>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</si>
  <si>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</si>
  <si>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</si>
  <si>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</si>
  <si>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</si>
  <si>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</si>
  <si>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</si>
  <si>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</si>
  <si>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</si>
  <si>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</si>
  <si>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</si>
  <si>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</si>
  <si>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</si>
  <si>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</si>
  <si>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</si>
  <si>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</si>
  <si>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</si>
  <si>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</si>
  <si>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</si>
  <si>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</si>
  <si>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</si>
  <si>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</si>
  <si>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</si>
  <si>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</si>
  <si>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</si>
  <si>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</si>
  <si>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</si>
  <si>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</si>
  <si>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</si>
  <si>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</si>
  <si>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</si>
  <si>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</si>
  <si>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</si>
  <si>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</si>
  <si>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</si>
  <si>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</si>
  <si>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</si>
  <si>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</si>
  <si>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</si>
  <si>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</si>
  <si>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</si>
  <si>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</si>
  <si>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</si>
  <si>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</si>
  <si>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</si>
  <si>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</si>
  <si>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</si>
  <si>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</si>
  <si>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</si>
  <si>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</si>
  <si>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</si>
  <si>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</si>
  <si>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</si>
  <si>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</si>
  <si>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</si>
  <si>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</si>
  <si>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</si>
  <si>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</si>
  <si>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</si>
  <si>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</si>
  <si>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</si>
  <si>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</si>
  <si>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</si>
  <si>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</si>
  <si>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</si>
  <si>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</si>
  <si>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</si>
  <si>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</si>
  <si>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</si>
  <si>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</si>
  <si>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</si>
  <si>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</si>
  <si>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</si>
  <si>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</si>
  <si>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</si>
  <si>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</si>
  <si>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</si>
  <si>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</si>
  <si>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</si>
  <si>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</si>
  <si>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</si>
  <si>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</si>
  <si>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</si>
  <si>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</si>
  <si>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</si>
  <si>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</si>
  <si>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</si>
  <si>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</si>
  <si>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</si>
  <si>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</si>
  <si>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</si>
  <si>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</si>
  <si>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</si>
  <si>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</si>
  <si>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</si>
  <si>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</si>
  <si>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</si>
  <si>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</si>
  <si>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</si>
  <si>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</si>
  <si>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</si>
  <si>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</si>
  <si>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</si>
  <si>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</si>
  <si>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</si>
  <si>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</si>
  <si>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</si>
  <si>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</si>
  <si>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</si>
  <si>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</si>
  <si>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</si>
  <si>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</si>
  <si>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</si>
  <si>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</si>
  <si>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</si>
  <si>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</si>
  <si>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</si>
  <si>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</si>
  <si>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</si>
  <si>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</si>
  <si>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</si>
  <si>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</si>
  <si>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</si>
  <si>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</si>
  <si>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</si>
  <si>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</si>
  <si>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</si>
  <si>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</si>
  <si>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</si>
  <si>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</si>
  <si>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</si>
  <si>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</si>
  <si>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</si>
  <si>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</si>
  <si>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</si>
  <si>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</si>
  <si>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</si>
  <si>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</si>
  <si>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</si>
  <si>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</si>
  <si>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</si>
  <si>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</si>
  <si>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</si>
  <si>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</si>
  <si>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</si>
  <si>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</si>
  <si>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</si>
  <si>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</si>
  <si>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</si>
  <si>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</si>
  <si>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</si>
  <si>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</si>
  <si>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</si>
  <si>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</si>
  <si>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</si>
  <si>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</si>
  <si>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</si>
  <si>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</si>
  <si>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</si>
  <si>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</si>
  <si>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</si>
  <si>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</si>
  <si>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</si>
  <si>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</si>
  <si>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</si>
  <si>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</si>
  <si>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</si>
  <si>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</si>
  <si>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</si>
  <si>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</si>
  <si>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</si>
  <si>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</si>
  <si>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</si>
  <si>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</si>
  <si>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</si>
  <si>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</si>
  <si>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</si>
  <si>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</si>
  <si>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</si>
  <si>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</si>
  <si>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</si>
  <si>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</si>
  <si>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</si>
  <si>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</si>
  <si>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</si>
  <si>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</si>
  <si>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</si>
  <si>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</si>
  <si>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</si>
  <si>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</si>
  <si>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</si>
  <si>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</si>
  <si>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</si>
  <si>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</si>
  <si>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</si>
  <si>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</si>
  <si>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</si>
  <si>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</si>
  <si>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</si>
  <si>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</si>
  <si>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</si>
  <si>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</si>
  <si>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</si>
  <si>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</si>
  <si>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</si>
  <si>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</si>
  <si>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</si>
  <si>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</si>
  <si>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</si>
  <si>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</si>
  <si>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</si>
  <si>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</si>
  <si>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</si>
  <si>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</si>
  <si>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</si>
  <si>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</si>
  <si>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</si>
  <si>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</si>
  <si>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</si>
  <si>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</si>
  <si>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</si>
  <si>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</si>
  <si>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</si>
  <si>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</si>
  <si>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</si>
  <si>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</si>
  <si>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</si>
  <si>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</si>
  <si>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</si>
  <si>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</si>
  <si>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</si>
  <si>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</si>
  <si>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</si>
  <si>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</si>
  <si>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</si>
  <si>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</si>
  <si>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</si>
  <si>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</si>
  <si>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</si>
  <si>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</si>
  <si>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</si>
  <si>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</si>
  <si>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</si>
  <si>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</si>
  <si>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</si>
  <si>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</si>
  <si>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</si>
  <si>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</si>
  <si>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</si>
  <si>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</si>
  <si>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</si>
  <si>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</si>
  <si>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</si>
  <si>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</si>
  <si>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</si>
  <si>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</si>
  <si>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</si>
  <si>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</si>
  <si>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</si>
  <si>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</si>
  <si>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</si>
  <si>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</si>
  <si>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</si>
  <si>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</si>
  <si>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</si>
  <si>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</si>
  <si>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</si>
  <si>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</si>
  <si>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</si>
  <si>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</si>
  <si>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</si>
  <si>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</si>
  <si>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</si>
  <si>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</si>
  <si>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</si>
  <si>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</si>
  <si>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</si>
  <si>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</si>
  <si>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</si>
  <si>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</si>
  <si>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</si>
  <si>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</si>
  <si>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</si>
  <si>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</si>
  <si>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</si>
  <si>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</si>
  <si>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</si>
  <si>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</si>
  <si>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</si>
  <si>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</si>
  <si>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</si>
  <si>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</si>
  <si>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</si>
  <si>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</si>
  <si>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</si>
  <si>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</si>
  <si>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</si>
  <si>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</si>
  <si>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</si>
  <si>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</si>
  <si>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</si>
  <si>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</si>
  <si>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</si>
  <si>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</si>
  <si>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</si>
  <si>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</si>
  <si>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</si>
  <si>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</si>
  <si>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</si>
  <si>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</si>
  <si>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</si>
  <si>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</si>
  <si>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</si>
  <si>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</si>
  <si>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</si>
  <si>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</si>
  <si>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</si>
  <si>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</si>
  <si>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</si>
  <si>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</si>
  <si>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</si>
  <si>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</si>
  <si>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</si>
  <si>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</si>
  <si>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</si>
  <si>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</si>
  <si>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</si>
  <si>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</si>
  <si>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</si>
  <si>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</si>
  <si>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</si>
  <si>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</si>
  <si>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</si>
  <si>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</si>
  <si>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</si>
  <si>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</si>
  <si>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</si>
  <si>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</si>
  <si>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</si>
  <si>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</si>
  <si>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</si>
  <si>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</si>
  <si>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</si>
  <si>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</si>
  <si>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</si>
  <si>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</si>
  <si>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</si>
  <si>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</si>
  <si>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</si>
  <si>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</si>
  <si>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</si>
  <si>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</si>
  <si>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</si>
  <si>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</si>
  <si>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</si>
  <si>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</si>
  <si>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</si>
  <si>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</si>
  <si>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</si>
  <si>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</si>
  <si>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</si>
  <si>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</si>
  <si>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</si>
  <si>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</si>
  <si>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</si>
  <si>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</si>
  <si>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</si>
  <si>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</si>
  <si>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</si>
  <si>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</si>
  <si>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</si>
  <si>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</si>
  <si>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</si>
  <si>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</si>
  <si>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</si>
  <si>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</si>
  <si>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</si>
  <si>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</si>
  <si>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</si>
  <si>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</si>
  <si>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</si>
  <si>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</si>
  <si>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</si>
  <si>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</si>
  <si>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</si>
  <si>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</si>
  <si>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</si>
  <si>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</si>
  <si>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</si>
  <si>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</si>
  <si>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</si>
  <si>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</si>
  <si>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</si>
  <si>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</si>
  <si>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</si>
  <si>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</si>
  <si>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</si>
  <si>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</si>
  <si>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</si>
  <si>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</si>
  <si>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</si>
  <si>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</si>
  <si>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</si>
  <si>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</si>
  <si>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</si>
  <si>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</si>
  <si>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</si>
  <si>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</si>
  <si>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</si>
  <si>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</si>
  <si>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</si>
  <si>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</si>
  <si>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</si>
  <si>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</si>
  <si>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</si>
  <si>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</si>
  <si>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</si>
  <si>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</si>
  <si>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</si>
  <si>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</si>
  <si>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</si>
  <si>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</si>
  <si>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</si>
  <si>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</si>
  <si>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</si>
  <si>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</si>
  <si>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</si>
  <si>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</si>
  <si>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</si>
  <si>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</si>
  <si>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</si>
  <si>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</si>
  <si>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</si>
  <si>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</si>
  <si>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</si>
  <si>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</si>
  <si>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</si>
  <si>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</si>
  <si>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</si>
  <si>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</si>
  <si>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</si>
  <si>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</si>
  <si>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</si>
  <si>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</si>
  <si>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</si>
  <si>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</si>
  <si>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</si>
  <si>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</si>
  <si>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</si>
  <si>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</si>
  <si>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</si>
  <si>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</si>
  <si>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</si>
  <si>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</si>
  <si>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</si>
  <si>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</si>
  <si>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</si>
  <si>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</si>
  <si>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</si>
  <si>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</si>
  <si>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</si>
  <si>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</si>
  <si>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</si>
  <si>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</si>
  <si>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</si>
  <si>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</si>
  <si>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</si>
  <si>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</si>
  <si>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</si>
  <si>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</si>
  <si>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</si>
  <si>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</si>
  <si>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</si>
  <si>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</si>
  <si>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</si>
  <si>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</si>
  <si>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</si>
  <si>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</si>
  <si>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</si>
  <si>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</si>
  <si>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</si>
  <si>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</si>
  <si>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</si>
  <si>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</si>
  <si>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</si>
  <si>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</si>
  <si>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</si>
  <si>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</si>
  <si>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</si>
  <si>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</si>
  <si>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</si>
  <si>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</si>
  <si>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</si>
  <si>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</si>
  <si>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</si>
  <si>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</si>
  <si>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</si>
  <si>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</si>
  <si>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</si>
  <si>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</si>
  <si>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</si>
  <si>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</si>
  <si>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</si>
  <si>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</si>
  <si>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</si>
  <si>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</si>
  <si>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</si>
  <si>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</si>
  <si>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</si>
  <si>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</si>
  <si>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</si>
  <si>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</si>
  <si>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</si>
  <si>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</si>
  <si>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</si>
  <si>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</si>
  <si>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</si>
  <si>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</si>
  <si>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</si>
  <si>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</si>
  <si>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</si>
  <si>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</si>
  <si>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</si>
  <si>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</si>
  <si>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</si>
  <si>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</si>
  <si>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</si>
  <si>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</si>
  <si>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</si>
  <si>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</si>
  <si>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</si>
  <si>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</si>
  <si>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</si>
  <si>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</si>
  <si>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</si>
  <si>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</si>
  <si>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</si>
  <si>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</si>
  <si>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</si>
  <si>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</si>
  <si>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</si>
  <si>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</si>
  <si>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</si>
  <si>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</si>
  <si>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</si>
  <si>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</si>
  <si>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</si>
  <si>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</si>
  <si>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</si>
  <si>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</si>
  <si>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</si>
  <si>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</si>
  <si>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</si>
  <si>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</si>
  <si>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</si>
  <si>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</si>
  <si>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</si>
  <si>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</si>
  <si>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</si>
  <si>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</si>
  <si>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</si>
  <si>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</si>
  <si>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</si>
  <si>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</si>
  <si>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</si>
  <si>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</si>
  <si>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</si>
  <si>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</si>
  <si>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</si>
  <si>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</si>
  <si>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</si>
  <si>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</si>
  <si>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</si>
  <si>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</si>
  <si>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</si>
  <si>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</si>
  <si>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</si>
  <si>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</si>
  <si>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</si>
  <si>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</si>
  <si>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</si>
  <si>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</si>
  <si>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</si>
  <si>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</si>
  <si>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</si>
  <si>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</si>
  <si>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</si>
  <si>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</si>
  <si>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</si>
  <si>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</si>
  <si>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</si>
  <si>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</si>
  <si>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</si>
  <si>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</si>
  <si>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</si>
  <si>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</si>
  <si>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</si>
  <si>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</si>
  <si>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</si>
  <si>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</si>
  <si>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</si>
  <si>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</si>
  <si>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</si>
  <si>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</si>
  <si>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</si>
  <si>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</si>
  <si>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</si>
  <si>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</si>
  <si>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</si>
  <si>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</si>
  <si>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</si>
  <si>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</si>
  <si>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</si>
  <si>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</si>
  <si>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</si>
  <si>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</si>
  <si>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</si>
  <si>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</si>
  <si>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</si>
  <si>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</si>
  <si>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</si>
  <si>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</si>
  <si>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</si>
  <si>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</si>
  <si>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</si>
  <si>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</si>
  <si>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</si>
  <si>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</si>
  <si>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</si>
  <si>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</si>
  <si>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</si>
  <si>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</si>
  <si>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</si>
  <si>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</si>
  <si>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</si>
  <si>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</si>
  <si>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</si>
  <si>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</si>
  <si>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</si>
  <si>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</si>
  <si>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</si>
  <si>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</si>
  <si>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</si>
  <si>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</si>
  <si>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</si>
  <si>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</si>
  <si>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</si>
  <si>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</si>
  <si>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</si>
  <si>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</si>
  <si>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</si>
  <si>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</si>
  <si>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</si>
  <si>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</si>
  <si>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</si>
  <si>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</si>
  <si>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</si>
  <si>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</si>
  <si>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</si>
  <si>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</si>
  <si>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</si>
  <si>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</si>
  <si>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</si>
  <si>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</si>
  <si>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</si>
  <si>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</si>
  <si>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</si>
  <si>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</si>
  <si>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</si>
  <si>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</si>
  <si>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</si>
  <si>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</si>
  <si>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</si>
  <si>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</si>
  <si>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</si>
  <si>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</si>
  <si>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</si>
  <si>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</si>
  <si>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</si>
  <si>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</si>
  <si>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</si>
  <si>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</si>
  <si>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</si>
  <si>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</si>
  <si>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</si>
  <si>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</si>
  <si>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</si>
  <si>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</si>
  <si>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</si>
  <si>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</si>
  <si>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</si>
  <si>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</si>
  <si>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</si>
  <si>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</si>
  <si>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</si>
  <si>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</si>
  <si>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</si>
  <si>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</si>
  <si>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</si>
  <si>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</si>
  <si>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</si>
  <si>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</si>
  <si>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</si>
  <si>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</si>
  <si>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</si>
  <si>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</si>
  <si>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</si>
  <si>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</si>
  <si>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</si>
  <si>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</si>
  <si>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</si>
  <si>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</si>
  <si>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</si>
  <si>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</si>
  <si>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</si>
  <si>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</si>
  <si>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</si>
  <si>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</si>
  <si>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</si>
  <si>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</si>
  <si>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</si>
  <si>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</si>
  <si>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</si>
  <si>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</si>
  <si>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</si>
  <si>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</si>
  <si>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</si>
  <si>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</si>
  <si>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</si>
  <si>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</si>
  <si>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</si>
  <si>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</si>
  <si>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</si>
  <si>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</si>
  <si>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</si>
  <si>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</si>
  <si>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</si>
  <si>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</si>
  <si>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</si>
  <si>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</si>
  <si>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</si>
  <si>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</si>
  <si>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</si>
  <si>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</si>
  <si>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</si>
  <si>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</si>
  <si>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</si>
  <si>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</si>
  <si>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</si>
  <si>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</si>
  <si>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</si>
  <si>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</si>
  <si>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</si>
  <si>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</si>
  <si>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</si>
  <si>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</si>
  <si>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</si>
  <si>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</si>
  <si>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</si>
  <si>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</si>
  <si>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</si>
  <si>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</si>
  <si>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</si>
  <si>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</si>
  <si>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</si>
  <si>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</si>
  <si>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</si>
  <si>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</si>
  <si>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</si>
  <si>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</si>
  <si>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</si>
  <si>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</si>
  <si>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</si>
  <si>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</si>
  <si>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</si>
  <si>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</si>
  <si>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</si>
  <si>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</si>
  <si>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</si>
  <si>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</si>
  <si>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</si>
  <si>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</si>
  <si>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</si>
  <si>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</si>
  <si>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</si>
  <si>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</si>
  <si>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</si>
  <si>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</si>
  <si>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</si>
  <si>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</si>
  <si>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</si>
  <si>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</si>
  <si>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</si>
  <si>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</si>
  <si>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</si>
  <si>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</si>
  <si>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</si>
  <si>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</si>
  <si>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</si>
  <si>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</si>
  <si>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</si>
  <si>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</si>
  <si>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</si>
  <si>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</si>
  <si>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</si>
  <si>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</si>
  <si>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</si>
  <si>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</si>
  <si>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</si>
  <si>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</si>
  <si>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</si>
  <si>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</si>
  <si>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</si>
  <si>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</si>
  <si>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</si>
  <si>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</si>
  <si>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</si>
  <si>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</si>
  <si>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</si>
  <si>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</si>
  <si>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</si>
  <si>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</si>
  <si>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</si>
  <si>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</si>
  <si>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</si>
  <si>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</si>
  <si>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</si>
  <si>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</si>
  <si>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</si>
  <si>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</si>
  <si>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</si>
  <si>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</si>
  <si>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</si>
  <si>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</si>
  <si>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</si>
  <si>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</si>
  <si>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</si>
  <si>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</si>
  <si>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</si>
  <si>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</si>
  <si>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</si>
  <si>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</si>
  <si>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</si>
  <si>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</si>
  <si>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</si>
  <si>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</si>
  <si>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</si>
  <si>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</si>
  <si>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</si>
  <si>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</si>
  <si>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</si>
  <si>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</si>
  <si>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</si>
  <si>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</si>
  <si>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</si>
  <si>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</si>
  <si>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</si>
  <si>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</si>
  <si>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</si>
  <si>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</si>
  <si>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</si>
  <si>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</si>
  <si>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</si>
  <si>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</si>
  <si>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</si>
  <si>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</si>
  <si>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</si>
  <si>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</si>
  <si>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</si>
  <si>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</si>
  <si>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</si>
  <si>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</si>
  <si>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</si>
  <si>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</si>
  <si>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</si>
  <si>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</si>
  <si>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</si>
  <si>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</si>
  <si>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</si>
  <si>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</si>
  <si>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</si>
  <si>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</si>
  <si>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</si>
  <si>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</si>
  <si>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</si>
  <si>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</si>
  <si>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</si>
  <si>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</si>
  <si>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</si>
  <si>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</si>
  <si>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</si>
  <si>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</si>
  <si>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</si>
  <si>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</si>
  <si>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</si>
  <si>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</si>
  <si>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</si>
  <si>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</si>
  <si>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</si>
  <si>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</si>
  <si>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</si>
  <si>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</si>
  <si>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</si>
  <si>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</si>
  <si>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</si>
  <si>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</si>
  <si>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</si>
  <si>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</si>
  <si>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</si>
  <si>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</si>
  <si>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</si>
  <si>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</si>
  <si>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</si>
  <si>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</si>
  <si>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</si>
  <si>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</si>
  <si>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</si>
  <si>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</si>
  <si>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</si>
  <si>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</si>
  <si>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</si>
  <si>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</si>
  <si>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</si>
  <si>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</si>
  <si>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</si>
  <si>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</si>
  <si>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</si>
  <si>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</si>
  <si>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</si>
  <si>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</si>
  <si>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</si>
  <si>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</si>
  <si>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</si>
  <si>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</si>
  <si>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</si>
  <si>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</si>
  <si>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</si>
  <si>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</si>
  <si>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</si>
  <si>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</si>
  <si>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</si>
  <si>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</si>
  <si>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</si>
  <si>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</si>
  <si>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</si>
  <si>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</si>
  <si>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</si>
  <si>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</si>
  <si>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</si>
  <si>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</si>
  <si>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</si>
  <si>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</si>
  <si>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</si>
  <si>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</si>
  <si>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</si>
  <si>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</si>
  <si>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</si>
  <si>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</si>
  <si>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</si>
  <si>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</si>
  <si>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</si>
  <si>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</si>
  <si>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</si>
  <si>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</si>
  <si>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</si>
  <si>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</si>
  <si>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</si>
  <si>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</si>
  <si>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</si>
  <si>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</si>
  <si>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</si>
  <si>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</si>
  <si>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</si>
  <si>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</si>
  <si>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</si>
  <si>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</si>
  <si>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</si>
  <si>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</si>
  <si>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</si>
  <si>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</si>
  <si>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</si>
  <si>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</si>
  <si>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</si>
  <si>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</si>
  <si>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</si>
  <si>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</si>
  <si>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</si>
  <si>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</si>
  <si>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</si>
  <si>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</si>
  <si>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</si>
  <si>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</si>
  <si>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</si>
  <si>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</si>
  <si>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</si>
  <si>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</si>
  <si>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</si>
  <si>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</si>
  <si>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</si>
  <si>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</si>
  <si>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</si>
  <si>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</si>
  <si>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</si>
  <si>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</si>
  <si>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</si>
  <si>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</si>
  <si>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</si>
  <si>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</si>
  <si>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</si>
  <si>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</si>
  <si>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</si>
  <si>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</si>
  <si>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</si>
  <si>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</si>
  <si>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</si>
  <si>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</si>
  <si>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</si>
  <si>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</si>
  <si>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</si>
  <si>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</si>
  <si>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</si>
  <si>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</si>
  <si>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</si>
  <si>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</si>
  <si>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</si>
  <si>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</si>
  <si>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</si>
  <si>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</si>
  <si>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</si>
  <si>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</si>
  <si>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</si>
  <si>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</si>
  <si>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</si>
  <si>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</si>
  <si>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</si>
  <si>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</si>
  <si>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</si>
  <si>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</si>
  <si>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</si>
  <si>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</si>
  <si>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</si>
  <si>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</si>
  <si>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</si>
  <si>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</si>
  <si>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</si>
  <si>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</si>
  <si>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</si>
  <si>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</si>
  <si>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</si>
  <si>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</si>
  <si>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</si>
  <si>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</si>
  <si>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</si>
  <si>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</si>
  <si>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</si>
  <si>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</si>
  <si>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</si>
  <si>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</si>
  <si>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</si>
  <si>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</si>
  <si>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</si>
  <si>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</si>
  <si>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</si>
  <si>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</si>
  <si>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</si>
  <si>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</si>
  <si>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</si>
  <si>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</si>
  <si>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</si>
  <si>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</si>
  <si>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</si>
  <si>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</si>
  <si>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</si>
  <si>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</si>
  <si>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</si>
  <si>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</si>
  <si>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</si>
  <si>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</si>
  <si>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</si>
  <si>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</si>
  <si>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</si>
  <si>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</si>
  <si>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</si>
  <si>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</si>
  <si>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</si>
  <si>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</si>
  <si>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</si>
  <si>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</si>
  <si>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</si>
  <si>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</si>
  <si>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</si>
  <si>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</si>
  <si>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</si>
  <si>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</si>
  <si>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</si>
  <si>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</si>
  <si>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</si>
  <si>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</si>
  <si>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</si>
  <si>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</si>
  <si>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</si>
  <si>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</si>
  <si>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</si>
  <si>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</si>
  <si>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</si>
  <si>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</si>
  <si>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</si>
  <si>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</si>
  <si>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</si>
  <si>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</si>
  <si>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</si>
  <si>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</si>
  <si>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</si>
  <si>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</si>
  <si>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</si>
  <si>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</si>
  <si>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</si>
  <si>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</si>
  <si>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</si>
  <si>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</si>
  <si>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</si>
  <si>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</si>
  <si>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</si>
  <si>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</si>
  <si>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</si>
  <si>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</si>
  <si>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</si>
  <si>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</si>
  <si>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</si>
  <si>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</si>
  <si>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</si>
  <si>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</si>
  <si>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</si>
  <si>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</si>
  <si>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</si>
  <si>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</si>
  <si>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</si>
  <si>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</si>
  <si>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</si>
  <si>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</si>
  <si>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</si>
  <si>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</si>
  <si>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</si>
  <si>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</si>
  <si>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</si>
  <si>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</si>
  <si>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</si>
  <si>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</si>
  <si>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</si>
  <si>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</si>
  <si>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</si>
  <si>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</si>
  <si>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</si>
  <si>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</si>
  <si>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</si>
  <si>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</si>
  <si>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</si>
  <si>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</si>
  <si>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</si>
  <si>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</si>
  <si>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</si>
  <si>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</si>
  <si>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</si>
  <si>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</si>
  <si>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</si>
  <si>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</si>
  <si>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</si>
  <si>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</si>
  <si>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</si>
  <si>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</si>
  <si>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</si>
  <si>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</si>
  <si>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</si>
  <si>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</si>
  <si>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</si>
  <si>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</si>
  <si>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</si>
  <si>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</si>
  <si>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</si>
  <si>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</si>
  <si>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</si>
  <si>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</si>
  <si>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</si>
  <si>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</si>
  <si>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</si>
  <si>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</si>
  <si>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</si>
  <si>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</si>
  <si>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</si>
  <si>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</si>
  <si>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</si>
  <si>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</si>
  <si>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</si>
  <si>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</si>
  <si>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</si>
  <si>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</si>
  <si>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</si>
  <si>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</si>
  <si>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</si>
  <si>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</si>
  <si>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</si>
  <si>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</si>
  <si>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</si>
  <si>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</si>
  <si>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</si>
  <si>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</si>
  <si>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</si>
  <si>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</si>
  <si>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</si>
  <si>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</si>
  <si>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</si>
  <si>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</si>
  <si>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</si>
  <si>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</si>
  <si>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</si>
  <si>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</si>
  <si>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</si>
  <si>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</si>
  <si>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</si>
  <si>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</si>
  <si>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</si>
  <si>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</si>
  <si>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</si>
  <si>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</si>
  <si>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</si>
  <si>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</si>
  <si>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</si>
  <si>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</si>
  <si>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</si>
  <si>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</si>
  <si>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</si>
  <si>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</si>
  <si>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</si>
  <si>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</si>
  <si>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</si>
  <si>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</si>
  <si>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</si>
  <si>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</si>
  <si>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</si>
  <si>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</si>
  <si>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</si>
  <si>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</si>
  <si>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</si>
  <si>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</si>
  <si>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</si>
  <si>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</si>
  <si>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</si>
  <si>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</si>
  <si>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</si>
  <si>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</si>
  <si>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</si>
  <si>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</si>
  <si>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</si>
  <si>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</si>
  <si>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</si>
  <si>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</si>
  <si>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</si>
  <si>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</si>
  <si>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</si>
  <si>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</si>
  <si>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</si>
  <si>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</si>
  <si>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</si>
  <si>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</si>
  <si>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</si>
  <si>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</si>
  <si>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</si>
  <si>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</si>
  <si>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</si>
  <si>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</si>
  <si>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</si>
  <si>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</si>
  <si>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</si>
  <si>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</si>
  <si>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</si>
  <si>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</si>
  <si>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</si>
  <si>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</si>
  <si>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</si>
  <si>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</si>
  <si>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</si>
  <si>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</si>
  <si>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</si>
  <si>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</si>
  <si>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</si>
  <si>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</si>
  <si>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</si>
  <si>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</si>
  <si>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</si>
  <si>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</si>
  <si>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</si>
  <si>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</si>
  <si>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</si>
  <si>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</si>
  <si>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</si>
  <si>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</si>
  <si>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</si>
  <si>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</si>
  <si>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</si>
  <si>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</si>
  <si>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</si>
  <si>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</si>
  <si>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</si>
  <si>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</si>
  <si>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</si>
  <si>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</si>
  <si>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</si>
  <si>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</si>
  <si>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</si>
  <si>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</si>
  <si>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</si>
  <si>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</si>
  <si>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</si>
  <si>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</si>
  <si>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</si>
  <si>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</si>
  <si>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</si>
  <si>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</si>
  <si>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</si>
  <si>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</si>
  <si>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</si>
  <si>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</si>
  <si>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</si>
  <si>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</si>
  <si>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</si>
  <si>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</si>
  <si>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</si>
  <si>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</si>
  <si>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</si>
  <si>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</si>
  <si>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</si>
  <si>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</si>
  <si>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</si>
  <si>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</si>
  <si>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</si>
  <si>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</si>
  <si>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</si>
  <si>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</si>
  <si>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</si>
  <si>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</si>
  <si>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</si>
  <si>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</si>
  <si>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</si>
  <si>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</si>
  <si>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</si>
  <si>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</si>
  <si>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</si>
  <si>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</si>
  <si>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</si>
  <si>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</si>
  <si>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</si>
  <si>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</si>
  <si>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</si>
  <si>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</si>
  <si>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</si>
  <si>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</si>
  <si>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</si>
  <si>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</si>
  <si>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</si>
  <si>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</si>
  <si>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</si>
  <si>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</si>
  <si>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</si>
  <si>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</si>
  <si>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</si>
  <si>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</si>
  <si>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</si>
  <si>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</si>
  <si>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</si>
  <si>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</si>
  <si>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</si>
  <si>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</si>
  <si>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</si>
  <si>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</si>
  <si>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</si>
  <si>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</si>
  <si>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</si>
  <si>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</si>
  <si>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</si>
  <si>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</si>
  <si>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</si>
  <si>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</si>
  <si>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</si>
  <si>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</si>
  <si>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</si>
  <si>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</si>
  <si>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</si>
  <si>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</si>
  <si>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</si>
  <si>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</si>
  <si>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</si>
  <si>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</si>
  <si>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</si>
  <si>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</si>
  <si>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</si>
  <si>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</si>
  <si>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</si>
  <si>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</si>
  <si>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</si>
  <si>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</si>
  <si>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</si>
  <si>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</si>
  <si>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</si>
  <si>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</si>
  <si>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</si>
  <si>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</si>
  <si>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</si>
  <si>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</si>
  <si>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</si>
  <si>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</si>
  <si>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</si>
  <si>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</si>
  <si>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</si>
  <si>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</si>
  <si>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</si>
  <si>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</si>
  <si>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</si>
  <si>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</si>
  <si>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</si>
  <si>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</si>
  <si>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</si>
  <si>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</si>
  <si>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</si>
  <si>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</si>
  <si>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</si>
  <si>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</si>
  <si>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</si>
  <si>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</si>
  <si>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</si>
  <si>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</si>
  <si>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</si>
  <si>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</si>
  <si>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</si>
  <si>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</si>
  <si>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</si>
  <si>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</si>
  <si>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</si>
  <si>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</si>
  <si>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</si>
  <si>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</si>
  <si>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</si>
  <si>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</si>
  <si>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</si>
  <si>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</si>
  <si>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</si>
  <si>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</si>
  <si>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</si>
  <si>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</si>
  <si>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</si>
  <si>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</si>
  <si>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</si>
  <si>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</si>
  <si>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</si>
  <si>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</si>
  <si>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</si>
  <si>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</si>
  <si>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</si>
  <si>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</si>
  <si>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</si>
  <si>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</si>
  <si>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</si>
  <si>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</si>
  <si>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</si>
  <si>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</si>
  <si>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</si>
  <si>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</si>
  <si>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</si>
  <si>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</si>
  <si>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</si>
  <si>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</si>
  <si>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</si>
  <si>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</si>
  <si>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</si>
  <si>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</si>
  <si>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</si>
  <si>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</si>
  <si>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</si>
  <si>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</si>
  <si>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</si>
  <si>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</si>
  <si>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</si>
  <si>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</si>
  <si>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</si>
  <si>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</si>
  <si>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</si>
  <si>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</si>
  <si>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</si>
  <si>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</si>
  <si>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</si>
  <si>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</si>
  <si>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</si>
  <si>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</si>
  <si>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</si>
  <si>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</si>
  <si>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</si>
  <si>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</si>
  <si>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</si>
  <si>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</si>
  <si>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</si>
  <si>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</si>
  <si>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</si>
  <si>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</si>
  <si>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</si>
  <si>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</si>
  <si>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</si>
  <si>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</si>
  <si>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</si>
  <si>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</si>
  <si>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</si>
  <si>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</si>
  <si>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</si>
  <si>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</si>
  <si>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</si>
  <si>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</si>
  <si>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</si>
  <si>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</si>
  <si>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</si>
  <si>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</si>
  <si>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</si>
  <si>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</si>
  <si>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</si>
  <si>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</si>
  <si>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</si>
  <si>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</si>
  <si>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</si>
  <si>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</si>
  <si>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</si>
  <si>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</si>
  <si>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</si>
  <si>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</si>
  <si>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</si>
  <si>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</si>
  <si>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</si>
  <si>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</si>
  <si>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</si>
  <si>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</si>
  <si>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</si>
  <si>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</si>
  <si>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</si>
  <si>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</si>
  <si>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</si>
  <si>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</si>
  <si>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</si>
  <si>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</si>
  <si>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</si>
  <si>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</si>
  <si>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</si>
  <si>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</si>
  <si>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</si>
  <si>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</si>
  <si>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</si>
  <si>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</si>
  <si>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</si>
  <si>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</si>
  <si>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</si>
  <si>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</si>
  <si>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</si>
  <si>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</si>
  <si>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</si>
  <si>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</si>
  <si>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</si>
  <si>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</si>
  <si>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</si>
  <si>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</si>
  <si>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</si>
  <si>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</si>
  <si>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</si>
  <si>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</si>
  <si>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</si>
  <si>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</si>
  <si>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</si>
  <si>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</si>
  <si>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</si>
  <si>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</si>
  <si>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</si>
  <si>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</si>
  <si>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</si>
  <si>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</si>
  <si>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</si>
  <si>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</si>
  <si>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</si>
  <si>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</si>
  <si>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</si>
  <si>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</si>
  <si>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</si>
  <si>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</si>
  <si>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</si>
  <si>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</si>
  <si>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</si>
  <si>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</si>
  <si>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</si>
  <si>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</si>
  <si>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</si>
  <si>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</si>
  <si>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</si>
  <si>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</si>
  <si>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</si>
  <si>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</si>
  <si>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</si>
  <si>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</si>
  <si>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</si>
  <si>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</si>
  <si>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</si>
  <si>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</si>
  <si>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</si>
  <si>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</si>
  <si>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</si>
  <si>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</si>
  <si>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</si>
  <si>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</si>
  <si>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</si>
  <si>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</si>
  <si>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</si>
  <si>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</si>
  <si>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</si>
  <si>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</si>
  <si>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</si>
  <si>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</si>
  <si>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</si>
  <si>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</si>
  <si>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</si>
  <si>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</si>
  <si>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</si>
  <si>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</si>
  <si>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</si>
  <si>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</si>
  <si>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</si>
  <si>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</si>
  <si>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</si>
  <si>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</si>
  <si>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</si>
  <si>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</si>
  <si>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</si>
  <si>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</si>
  <si>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</si>
  <si>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</si>
  <si>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</si>
  <si>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</si>
  <si>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</si>
  <si>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</si>
  <si>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</si>
  <si>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</si>
  <si>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</si>
  <si>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</si>
  <si>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</si>
  <si>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</si>
  <si>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</si>
  <si>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</si>
  <si>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</si>
  <si>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</si>
  <si>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</si>
  <si>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</si>
  <si>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</si>
  <si>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</si>
  <si>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</si>
  <si>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</si>
  <si>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</si>
  <si>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</si>
  <si>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</si>
  <si>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</si>
  <si>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</si>
  <si>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</si>
  <si>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</si>
  <si>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</si>
  <si>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</si>
  <si>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</si>
  <si>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</si>
  <si>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</si>
  <si>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</si>
  <si>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</si>
  <si>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</si>
  <si>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</si>
  <si>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</si>
  <si>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</si>
  <si>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</si>
  <si>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</si>
  <si>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</si>
  <si>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</si>
  <si>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</si>
  <si>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</si>
  <si>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</si>
  <si>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</si>
  <si>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</si>
  <si>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</si>
  <si>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</si>
  <si>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</si>
  <si>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</si>
  <si>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</si>
  <si>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</si>
  <si>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</si>
  <si>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</si>
  <si>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</si>
  <si>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</si>
  <si>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</si>
  <si>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</si>
  <si>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</si>
  <si>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</si>
  <si>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</si>
  <si>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</si>
  <si>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</si>
  <si>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</si>
  <si>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</si>
  <si>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</si>
  <si>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</si>
  <si>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</si>
  <si>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</si>
  <si>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</si>
  <si>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</si>
  <si>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</si>
  <si>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</si>
  <si>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</si>
  <si>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</si>
  <si>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</si>
  <si>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</si>
  <si>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</si>
  <si>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</si>
  <si>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</si>
  <si>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</si>
  <si>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</si>
  <si>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</si>
  <si>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</si>
  <si>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</si>
  <si>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</si>
  <si>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</si>
  <si>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</si>
  <si>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</si>
  <si>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</si>
  <si>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</si>
  <si>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</si>
  <si>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</si>
  <si>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</si>
  <si>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</si>
  <si>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</si>
  <si>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</si>
  <si>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</si>
  <si>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</si>
  <si>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</si>
  <si>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</si>
  <si>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</si>
  <si>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</si>
  <si>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</si>
  <si>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</si>
  <si>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</si>
  <si>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</si>
  <si>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</si>
  <si>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</si>
  <si>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</si>
  <si>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</si>
  <si>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</si>
  <si>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</si>
  <si>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</si>
  <si>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</si>
  <si>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</si>
  <si>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</si>
  <si>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</si>
  <si>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</si>
  <si>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</si>
  <si>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</si>
  <si>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</si>
  <si>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</si>
  <si>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</si>
  <si>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</si>
  <si>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</si>
  <si>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</si>
  <si>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</si>
  <si>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</si>
  <si>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</si>
  <si>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</si>
  <si>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</si>
  <si>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</si>
  <si>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</si>
  <si>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</si>
  <si>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</si>
  <si>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</si>
  <si>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</si>
  <si>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</si>
  <si>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</si>
  <si>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</si>
  <si>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</si>
  <si>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</si>
  <si>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</si>
  <si>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</si>
  <si>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</si>
  <si>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</si>
  <si>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</si>
  <si>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</si>
  <si>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</si>
  <si>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</si>
  <si>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</si>
  <si>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</si>
  <si>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</si>
  <si>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</si>
  <si>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</si>
  <si>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</si>
  <si>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</si>
  <si>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</si>
  <si>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</si>
  <si>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</si>
  <si>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</si>
  <si>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</si>
  <si>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</si>
  <si>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</si>
  <si>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</si>
  <si>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</si>
  <si>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</si>
  <si>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</si>
  <si>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</si>
  <si>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</si>
  <si>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</si>
  <si>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</si>
  <si>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</si>
  <si>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</si>
  <si>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</si>
  <si>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</si>
  <si>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</si>
  <si>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</si>
  <si>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</si>
  <si>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</si>
  <si>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</si>
  <si>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</si>
  <si>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</si>
  <si>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</si>
  <si>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</si>
  <si>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</si>
  <si>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</si>
  <si>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</si>
  <si>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</si>
  <si>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</si>
  <si>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</si>
  <si>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</si>
  <si>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</si>
  <si>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</si>
  <si>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</si>
  <si>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</si>
  <si>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</si>
  <si>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</si>
  <si>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</si>
  <si>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</si>
  <si>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</si>
  <si>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</si>
  <si>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</si>
  <si>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</si>
  <si>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</si>
  <si>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</si>
  <si>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</si>
  <si>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</si>
  <si>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</si>
  <si>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</si>
  <si>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</si>
  <si>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</si>
  <si>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</si>
  <si>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</si>
  <si>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</si>
  <si>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</si>
  <si>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</si>
  <si>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</si>
  <si>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</si>
  <si>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</si>
  <si>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</si>
  <si>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</si>
  <si>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</si>
  <si>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</si>
  <si>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</si>
  <si>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</si>
  <si>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</si>
  <si>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</si>
  <si>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</si>
  <si>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</si>
  <si>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</si>
  <si>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</si>
  <si>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</si>
  <si>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</si>
  <si>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</si>
  <si>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</si>
  <si>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</si>
  <si>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</si>
  <si>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</si>
  <si>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</si>
  <si>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</si>
  <si>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</si>
  <si>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</si>
  <si>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</si>
  <si>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</si>
  <si>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</si>
  <si>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</si>
  <si>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</si>
  <si>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</si>
  <si>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</si>
  <si>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</si>
  <si>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</si>
  <si>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</si>
  <si>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</si>
  <si>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</si>
  <si>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</si>
  <si>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</si>
  <si>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</si>
  <si>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</si>
  <si>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</si>
  <si>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</si>
  <si>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</si>
  <si>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</si>
  <si>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</si>
  <si>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</si>
  <si>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</si>
  <si>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</si>
  <si>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</si>
  <si>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</si>
  <si>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</si>
  <si>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</si>
  <si>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</si>
  <si>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</si>
  <si>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</si>
  <si>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</si>
  <si>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</si>
  <si>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</si>
  <si>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</si>
  <si>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</si>
  <si>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</si>
  <si>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</si>
  <si>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</si>
  <si>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</si>
  <si>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</si>
  <si>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</si>
  <si>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</si>
  <si>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</si>
  <si>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</si>
  <si>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</si>
  <si>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</si>
  <si>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</si>
  <si>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</si>
  <si>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</si>
  <si>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</si>
  <si>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</si>
  <si>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</si>
  <si>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</si>
  <si>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</si>
  <si>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</si>
  <si>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</si>
  <si>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</si>
  <si>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</si>
  <si>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</si>
  <si>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</si>
  <si>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</si>
  <si>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</si>
  <si>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</si>
  <si>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</si>
  <si>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</si>
  <si>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</si>
  <si>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</si>
  <si>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</si>
  <si>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</si>
  <si>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</si>
  <si>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</si>
  <si>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</si>
  <si>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</si>
  <si>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</si>
  <si>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</si>
  <si>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</si>
  <si>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</si>
  <si>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</si>
  <si>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</si>
  <si>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</si>
  <si>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</si>
  <si>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</si>
  <si>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</si>
  <si>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</si>
  <si>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</si>
  <si>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</si>
  <si>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</si>
  <si>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</si>
  <si>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</si>
  <si>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</si>
  <si>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</si>
  <si>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</si>
  <si>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</si>
  <si>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</si>
  <si>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</si>
  <si>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</si>
  <si>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</si>
  <si>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</si>
  <si>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</si>
  <si>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</si>
  <si>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</si>
  <si>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</si>
  <si>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</si>
  <si>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</si>
  <si>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</si>
  <si>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</si>
  <si>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</si>
  <si>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</si>
  <si>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</si>
  <si>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</si>
  <si>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</si>
  <si>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</si>
  <si>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</si>
  <si>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</si>
  <si>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</si>
  <si>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</si>
  <si>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</si>
  <si>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</si>
  <si>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</si>
  <si>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</si>
  <si>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</si>
  <si>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</si>
  <si>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</si>
  <si>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</si>
  <si>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</si>
  <si>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</si>
  <si>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</si>
  <si>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</si>
  <si>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</si>
  <si>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</si>
  <si>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</si>
  <si>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</si>
  <si>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</si>
  <si>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</si>
  <si>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</si>
  <si>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</si>
  <si>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</si>
  <si>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</si>
  <si>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</si>
  <si>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</si>
  <si>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</si>
  <si>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</si>
  <si>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</si>
  <si>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</si>
  <si>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</si>
  <si>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</si>
  <si>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</si>
  <si>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</si>
  <si>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</si>
  <si>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</si>
  <si>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</si>
  <si>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</si>
  <si>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</si>
  <si>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</si>
  <si>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</si>
  <si>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</si>
  <si>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</si>
  <si>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</si>
  <si>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</si>
  <si>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</si>
  <si>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</si>
  <si>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</si>
  <si>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</si>
  <si>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</si>
  <si>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</si>
  <si>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</si>
  <si>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</si>
  <si>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</si>
  <si>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</si>
  <si>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</si>
  <si>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</si>
  <si>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</si>
  <si>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</si>
  <si>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</si>
  <si>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</si>
  <si>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</si>
  <si>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</si>
  <si>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</si>
  <si>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</si>
  <si>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</si>
  <si>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</si>
  <si>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</si>
  <si>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</si>
  <si>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</si>
  <si>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</si>
  <si>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</si>
  <si>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</si>
  <si>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</si>
  <si>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</si>
  <si>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</si>
  <si>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</si>
  <si>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</si>
  <si>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</si>
  <si>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</si>
  <si>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</si>
  <si>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</si>
  <si>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</si>
  <si>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</si>
  <si>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</si>
  <si>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</si>
  <si>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</si>
  <si>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</si>
  <si>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</si>
  <si>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</si>
  <si>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</si>
  <si>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</si>
  <si>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</si>
  <si>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</si>
  <si>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</si>
  <si>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</si>
  <si>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</si>
  <si>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</si>
  <si>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</si>
  <si>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</si>
  <si>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</si>
  <si>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</si>
  <si>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</si>
  <si>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</si>
  <si>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</si>
  <si>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</si>
  <si>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</si>
  <si>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</si>
  <si>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</si>
  <si>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</si>
  <si>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</si>
  <si>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</si>
  <si>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</si>
  <si>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</si>
  <si>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</si>
  <si>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</si>
  <si>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</si>
  <si>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</si>
  <si>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</si>
  <si>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</si>
  <si>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</si>
  <si>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</si>
  <si>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</si>
  <si>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</si>
  <si>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</si>
  <si>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</si>
  <si>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</si>
  <si>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</si>
  <si>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</si>
  <si>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</si>
  <si>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</si>
  <si>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</si>
  <si>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</si>
  <si>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</si>
  <si>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</si>
  <si>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</si>
  <si>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</si>
  <si>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</si>
  <si>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</si>
  <si>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</si>
  <si>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</si>
  <si>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</si>
  <si>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</si>
  <si>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</si>
  <si>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</si>
  <si>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</si>
  <si>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</si>
  <si>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</si>
  <si>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</si>
  <si>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</si>
  <si>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</si>
  <si>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</si>
  <si>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</si>
  <si>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</si>
  <si>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</si>
  <si>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</si>
  <si>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</si>
  <si>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</si>
  <si>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</si>
  <si>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</si>
  <si>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</si>
  <si>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</si>
  <si>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</si>
  <si>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</si>
  <si>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</si>
  <si>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</si>
  <si>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</si>
  <si>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</si>
  <si>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</si>
  <si>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</si>
  <si>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</si>
  <si>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</si>
  <si>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</si>
  <si>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</si>
  <si>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</si>
  <si>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</si>
  <si>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</si>
  <si>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</si>
  <si>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</si>
  <si>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</si>
  <si>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</si>
  <si>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</si>
  <si>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</si>
  <si>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</si>
  <si>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</si>
  <si>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</si>
  <si>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</si>
  <si>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</si>
  <si>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</si>
  <si>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</si>
  <si>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</si>
  <si>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</si>
  <si>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</si>
  <si>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</si>
  <si>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</si>
  <si>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</si>
  <si>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</si>
  <si>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</si>
  <si>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</si>
  <si>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</si>
  <si>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</si>
  <si>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</si>
  <si>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</si>
  <si>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</si>
  <si>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</si>
  <si>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</si>
  <si>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</si>
  <si>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</si>
  <si>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</si>
  <si>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</si>
  <si>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</si>
  <si>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</si>
  <si>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</si>
  <si>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</si>
  <si>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</si>
  <si>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</si>
  <si>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</si>
  <si>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</si>
  <si>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</si>
  <si>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</si>
  <si>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</si>
  <si>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</si>
  <si>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</si>
  <si>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</si>
  <si>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</si>
  <si>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</si>
  <si>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</si>
  <si>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</si>
  <si>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</si>
  <si>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</si>
  <si>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</si>
  <si>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</si>
  <si>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</si>
  <si>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</si>
  <si>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</si>
  <si>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</si>
  <si>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</si>
  <si>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</si>
  <si>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</si>
  <si>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</si>
  <si>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</si>
  <si>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</si>
  <si>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</si>
  <si>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</si>
  <si>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</si>
  <si>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</si>
  <si>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</si>
  <si>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</si>
  <si>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</si>
  <si>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</si>
  <si>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</si>
  <si>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</si>
  <si>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</si>
  <si>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</si>
  <si>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</si>
  <si>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</si>
  <si>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</si>
  <si>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</si>
  <si>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</si>
  <si>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</si>
  <si>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</si>
  <si>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</si>
  <si>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</si>
  <si>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</si>
  <si>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</si>
  <si>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</si>
  <si>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</si>
  <si>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</si>
  <si>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</si>
  <si>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</si>
  <si>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</si>
  <si>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</si>
  <si>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</si>
  <si>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</si>
  <si>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</si>
  <si>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</si>
  <si>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</si>
  <si>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</si>
  <si>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</si>
  <si>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</si>
  <si>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</si>
  <si>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</si>
  <si>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</si>
  <si>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</si>
  <si>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</si>
  <si>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</si>
  <si>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</si>
  <si>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</si>
  <si>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</si>
  <si>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</si>
  <si>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</si>
  <si>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</si>
  <si>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</si>
  <si>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</si>
  <si>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</si>
  <si>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</si>
  <si>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</si>
  <si>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</si>
  <si>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</si>
  <si>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</si>
  <si>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</si>
  <si>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</si>
  <si>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</si>
  <si>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</si>
  <si>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</si>
  <si>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</si>
  <si>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</si>
  <si>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</si>
  <si>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</si>
  <si>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</si>
  <si>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</si>
  <si>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</si>
  <si>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</si>
  <si>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</si>
  <si>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</si>
  <si>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</si>
  <si>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</si>
  <si>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</si>
  <si>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</si>
  <si>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</si>
  <si>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</si>
  <si>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</si>
  <si>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</si>
  <si>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</si>
  <si>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</si>
  <si>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</si>
  <si>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</si>
  <si>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</si>
  <si>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</si>
  <si>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</si>
  <si>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</si>
  <si>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</si>
  <si>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</si>
  <si>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</si>
  <si>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</si>
  <si>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</si>
  <si>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</si>
  <si>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</si>
  <si>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</si>
  <si>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</si>
  <si>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</si>
  <si>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</si>
  <si>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</si>
  <si>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</si>
  <si>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</si>
  <si>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</si>
  <si>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</si>
  <si>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</si>
  <si>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</si>
  <si>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</si>
  <si>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</si>
  <si>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</si>
  <si>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</si>
  <si>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</si>
  <si>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</si>
  <si>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</si>
  <si>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</si>
  <si>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</si>
  <si>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</si>
  <si>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</si>
  <si>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</si>
  <si>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</si>
  <si>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</si>
  <si>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</si>
  <si>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</si>
  <si>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</si>
  <si>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</si>
  <si>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</si>
  <si>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</si>
  <si>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</si>
  <si>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</si>
  <si>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</si>
  <si>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</si>
  <si>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</si>
  <si>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</si>
  <si>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</si>
  <si>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</si>
  <si>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</si>
  <si>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</si>
  <si>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</si>
  <si>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</si>
  <si>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</si>
  <si>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</si>
  <si>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</si>
  <si>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</si>
  <si>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</si>
  <si>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</si>
  <si>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</si>
  <si>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</si>
  <si>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</si>
  <si>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</si>
  <si>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</si>
  <si>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</si>
  <si>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</si>
  <si>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</si>
  <si>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</si>
  <si>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</si>
  <si>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</si>
  <si>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</si>
  <si>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</si>
  <si>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</si>
  <si>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</si>
  <si>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</si>
  <si>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</si>
  <si>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</si>
  <si>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</si>
  <si>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</si>
  <si>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</si>
  <si>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</si>
  <si>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</si>
  <si>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</si>
  <si>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</si>
  <si>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</si>
  <si>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</si>
  <si>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</si>
  <si>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</si>
  <si>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</si>
  <si>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</si>
  <si>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</si>
  <si>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</si>
  <si>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</si>
  <si>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</si>
  <si>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</si>
  <si>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</si>
  <si>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</si>
  <si>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</si>
  <si>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</si>
  <si>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</si>
  <si>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</si>
  <si>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</si>
  <si>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</si>
  <si>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</si>
  <si>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</si>
  <si>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</si>
  <si>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</si>
  <si>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</si>
  <si>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</si>
  <si>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</si>
  <si>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</si>
  <si>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</si>
  <si>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</si>
  <si>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</si>
  <si>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</si>
  <si>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</si>
  <si>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</si>
  <si>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</si>
  <si>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</si>
  <si>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</si>
  <si>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</si>
  <si>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</si>
  <si>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</si>
  <si>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</si>
  <si>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</si>
  <si>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</si>
  <si>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</si>
  <si>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</si>
  <si>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</si>
  <si>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</si>
  <si>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</si>
  <si>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</si>
  <si>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</si>
  <si>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</si>
  <si>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</si>
  <si>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</si>
  <si>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</si>
  <si>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</si>
  <si>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</si>
  <si>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</si>
  <si>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</si>
  <si>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</si>
  <si>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</si>
  <si>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</si>
  <si>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</si>
  <si>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</si>
  <si>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</si>
  <si>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</si>
  <si>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</si>
  <si>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</si>
  <si>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</si>
  <si>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</si>
  <si>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</si>
  <si>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</si>
  <si>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</si>
  <si>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</si>
  <si>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</si>
  <si>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</si>
  <si>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</si>
  <si>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</si>
  <si>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</si>
  <si>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</si>
  <si>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</si>
  <si>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</si>
  <si>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</si>
  <si>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</si>
  <si>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</si>
  <si>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</si>
  <si>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</si>
  <si>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</si>
  <si>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</si>
  <si>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</si>
  <si>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</si>
  <si>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</si>
  <si>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</si>
  <si>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</si>
  <si>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</si>
  <si>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</si>
  <si>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</si>
  <si>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</si>
  <si>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</si>
  <si>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</si>
  <si>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</si>
  <si>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</si>
  <si>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</si>
  <si>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</si>
  <si>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</si>
  <si>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</si>
  <si>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</si>
  <si>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</si>
  <si>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</si>
  <si>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</si>
  <si>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</si>
  <si>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</si>
  <si>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</si>
  <si>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</si>
  <si>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</si>
  <si>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</si>
  <si>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</si>
  <si>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</si>
  <si>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</si>
  <si>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</si>
  <si>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</si>
  <si>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</si>
  <si>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</si>
  <si>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</si>
  <si>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</si>
  <si>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</si>
  <si>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</si>
  <si>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</si>
  <si>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</si>
  <si>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</si>
  <si>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</si>
  <si>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</si>
  <si>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</si>
  <si>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</si>
  <si>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</si>
  <si>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</si>
  <si>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</si>
  <si>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</si>
  <si>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</si>
  <si>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</si>
  <si>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</si>
  <si>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</si>
  <si>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</si>
  <si>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</si>
  <si>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</si>
  <si>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</si>
  <si>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</si>
  <si>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</si>
  <si>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</si>
  <si>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</si>
  <si>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</si>
  <si>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</si>
  <si>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</si>
  <si>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</si>
  <si>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</si>
  <si>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</si>
  <si>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</si>
  <si>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</si>
  <si>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</si>
  <si>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</si>
  <si>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</si>
  <si>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</si>
  <si>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</si>
  <si>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</si>
  <si>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</si>
  <si>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</si>
  <si>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</si>
  <si>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</si>
  <si>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</si>
  <si>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</si>
  <si>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</si>
  <si>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</si>
  <si>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</si>
  <si>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</si>
  <si>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</si>
  <si>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</si>
  <si>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</si>
  <si>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</si>
  <si>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</si>
  <si>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</si>
  <si>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</si>
  <si>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</si>
  <si>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</si>
  <si>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</si>
  <si>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</si>
  <si>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</si>
  <si>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</si>
  <si>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</si>
  <si>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</si>
  <si>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</si>
  <si>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</si>
  <si>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</si>
  <si>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</si>
  <si>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</si>
  <si>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</si>
  <si>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</si>
  <si>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</si>
  <si>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</si>
  <si>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</si>
  <si>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</si>
  <si>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</si>
  <si>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</si>
  <si>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</si>
  <si>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</si>
  <si>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</si>
  <si>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</si>
  <si>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</si>
  <si>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</si>
  <si>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</si>
  <si>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</si>
  <si>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</si>
  <si>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</si>
  <si>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</si>
  <si>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</si>
  <si>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</si>
  <si>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</si>
  <si>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</si>
  <si>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</si>
  <si>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</si>
  <si>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</si>
  <si>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</si>
  <si>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</si>
  <si>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</si>
  <si>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</si>
  <si>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</si>
  <si>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</si>
  <si>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</si>
  <si>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</si>
  <si>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</si>
  <si>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</si>
  <si>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</si>
  <si>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</si>
  <si>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</si>
  <si>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</si>
  <si>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</si>
  <si>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</si>
  <si>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</si>
  <si>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</si>
  <si>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</si>
  <si>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</si>
  <si>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</si>
  <si>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</si>
  <si>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</si>
  <si>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</si>
  <si>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</si>
  <si>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</si>
  <si>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</si>
  <si>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</si>
  <si>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</si>
  <si>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</si>
  <si>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</si>
  <si>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</si>
  <si>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</si>
  <si>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</si>
  <si>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</si>
  <si>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</si>
  <si>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</si>
  <si>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</si>
  <si>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</si>
  <si>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</si>
  <si>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</si>
  <si>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</si>
  <si>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</si>
  <si>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</si>
  <si>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</si>
  <si>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</si>
  <si>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</si>
  <si>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</si>
  <si>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</si>
  <si>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</si>
  <si>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</si>
  <si>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</si>
  <si>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</si>
  <si>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</si>
  <si>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</si>
  <si>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</si>
  <si>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</si>
  <si>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</si>
  <si>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</si>
  <si>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</si>
  <si>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</si>
  <si>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</si>
  <si>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</si>
  <si>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</si>
  <si>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</si>
  <si>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</si>
  <si>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</si>
  <si>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</si>
  <si>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</si>
  <si>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</si>
  <si>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</si>
  <si>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</si>
  <si>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</si>
  <si>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</si>
  <si>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</si>
  <si>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</si>
  <si>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</si>
  <si>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</si>
  <si>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</si>
  <si>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</si>
  <si>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</si>
  <si>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</si>
  <si>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</si>
  <si>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</si>
  <si>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</si>
  <si>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</si>
  <si>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</si>
  <si>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</si>
  <si>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</si>
  <si>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</si>
  <si>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</si>
  <si>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</si>
  <si>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</si>
  <si>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</si>
  <si>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</si>
  <si>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</si>
  <si>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</si>
  <si>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</si>
  <si>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</si>
  <si>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</si>
  <si>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</si>
  <si>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</si>
  <si>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</si>
  <si>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</si>
  <si>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</si>
  <si>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</si>
  <si>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</si>
  <si>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</si>
  <si>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</si>
  <si>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</si>
  <si>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</si>
  <si>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</si>
  <si>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</si>
  <si>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</si>
  <si>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</si>
  <si>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</si>
  <si>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</si>
  <si>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</si>
  <si>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</si>
  <si>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</si>
  <si>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</si>
  <si>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</si>
  <si>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</si>
  <si>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</si>
  <si>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</si>
  <si>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</si>
  <si>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</si>
  <si>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</si>
  <si>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</si>
  <si>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</si>
  <si>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</si>
  <si>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</si>
  <si>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</si>
  <si>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</si>
  <si>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</si>
  <si>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</si>
  <si>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</si>
  <si>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</si>
  <si>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</si>
  <si>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</si>
  <si>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</si>
  <si>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</si>
  <si>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</si>
  <si>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</si>
  <si>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</si>
  <si>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</si>
  <si>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</si>
  <si>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</si>
  <si>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</si>
  <si>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</si>
  <si>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</si>
  <si>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</si>
  <si>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</si>
  <si>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</si>
  <si>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</si>
  <si>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</si>
  <si>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</si>
  <si>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</si>
  <si>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</si>
  <si>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</si>
  <si>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</si>
  <si>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</si>
  <si>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</si>
  <si>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</si>
  <si>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</si>
  <si>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</si>
  <si>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</si>
  <si>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</si>
  <si>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</si>
  <si>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</si>
  <si>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</si>
  <si>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</si>
  <si>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</si>
  <si>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</si>
  <si>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</si>
  <si>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</si>
  <si>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</si>
  <si>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</si>
  <si>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</si>
  <si>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</si>
  <si>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</si>
  <si>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</si>
  <si>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</si>
  <si>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</si>
  <si>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</si>
  <si>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</si>
  <si>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</si>
  <si>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</si>
  <si>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</si>
  <si>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</si>
  <si>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</si>
  <si>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</si>
  <si>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</si>
  <si>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</si>
  <si>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</si>
  <si>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</si>
  <si>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</si>
  <si>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</si>
  <si>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</si>
  <si>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</si>
  <si>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</si>
  <si>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</si>
  <si>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</si>
  <si>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</si>
  <si>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</si>
  <si>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</si>
  <si>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</si>
  <si>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</si>
  <si>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</si>
  <si>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</si>
  <si>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</si>
  <si>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</si>
  <si>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</si>
  <si>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</si>
  <si>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</si>
  <si>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</si>
  <si>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</si>
  <si>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</si>
  <si>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</si>
  <si>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</si>
  <si>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</si>
  <si>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</si>
  <si>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</si>
  <si>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</si>
  <si>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</si>
  <si>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</si>
  <si>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</si>
  <si>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</si>
  <si>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</si>
  <si>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</si>
  <si>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</si>
  <si>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</si>
  <si>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</si>
  <si>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</si>
  <si>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</si>
  <si>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</si>
  <si>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</si>
  <si>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</si>
  <si>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</si>
  <si>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</si>
  <si>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</si>
  <si>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</si>
  <si>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</si>
  <si>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</si>
  <si>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</si>
  <si>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</si>
  <si>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</si>
  <si>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</si>
  <si>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</si>
  <si>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</si>
  <si>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</si>
  <si>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</si>
  <si>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</si>
  <si>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</si>
  <si>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</si>
  <si>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</si>
  <si>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</si>
  <si>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</si>
  <si>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</si>
  <si>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</si>
  <si>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</si>
  <si>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</si>
  <si>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</si>
  <si>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</si>
  <si>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</si>
  <si>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</si>
  <si>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</si>
  <si>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</si>
  <si>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</si>
  <si>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</si>
  <si>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</si>
  <si>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</si>
  <si>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</si>
  <si>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</si>
  <si>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</si>
  <si>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</si>
  <si>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</si>
  <si>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</si>
  <si>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</si>
  <si>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</si>
  <si>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</si>
  <si>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</si>
  <si>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</si>
  <si>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</si>
  <si>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</si>
  <si>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</si>
  <si>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</si>
  <si>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</si>
  <si>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</si>
  <si>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</si>
  <si>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</si>
  <si>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</si>
  <si>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</si>
  <si>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</si>
  <si>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</si>
  <si>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</si>
  <si>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</si>
  <si>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</si>
  <si>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</si>
  <si>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</si>
  <si>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</si>
  <si>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</si>
  <si>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</si>
  <si>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</si>
  <si>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</si>
  <si>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</si>
  <si>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</si>
  <si>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</si>
  <si>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</si>
  <si>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</si>
  <si>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</si>
  <si>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</si>
  <si>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</si>
  <si>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</si>
  <si>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</si>
  <si>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</si>
  <si>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</si>
  <si>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</si>
  <si>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</si>
  <si>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</si>
  <si>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</si>
  <si>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</si>
  <si>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</si>
  <si>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</si>
  <si>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</si>
  <si>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</si>
  <si>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</si>
  <si>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</si>
  <si>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</si>
  <si>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</si>
  <si>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</si>
  <si>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</si>
  <si>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</si>
  <si>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</si>
  <si>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</si>
  <si>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</si>
  <si>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</si>
  <si>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</si>
  <si>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</si>
  <si>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</si>
  <si>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</si>
  <si>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</si>
  <si>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</si>
  <si>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</si>
  <si>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</si>
  <si>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</si>
  <si>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</si>
  <si>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</si>
  <si>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</si>
  <si>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</si>
  <si>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</si>
  <si>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</si>
  <si>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</si>
  <si>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</si>
  <si>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</si>
  <si>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</si>
  <si>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</si>
  <si>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</si>
  <si>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</si>
  <si>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</si>
  <si>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</si>
  <si>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</si>
  <si>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</si>
  <si>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</si>
  <si>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</si>
  <si>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</si>
  <si>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</si>
  <si>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</si>
  <si>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</si>
  <si>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</si>
  <si>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</si>
  <si>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</si>
  <si>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</si>
  <si>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</si>
  <si>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</si>
  <si>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</si>
  <si>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</si>
  <si>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</si>
  <si>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</si>
  <si>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</si>
  <si>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</si>
  <si>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</si>
  <si>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</si>
  <si>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</si>
  <si>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</si>
  <si>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</si>
  <si>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</si>
  <si>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</si>
  <si>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</si>
  <si>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</si>
  <si>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</si>
  <si>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</si>
  <si>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</si>
  <si>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</si>
  <si>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</si>
  <si>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</si>
  <si>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</si>
  <si>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</si>
  <si>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</si>
  <si>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</si>
  <si>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</si>
  <si>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</si>
  <si>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</si>
  <si>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</si>
  <si>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</si>
  <si>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</si>
  <si>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</si>
  <si>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</si>
  <si>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</si>
  <si>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</si>
  <si>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</si>
  <si>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</si>
  <si>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</si>
  <si>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</si>
  <si>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</si>
  <si>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</si>
  <si>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</si>
  <si>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</si>
  <si>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</si>
  <si>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</si>
  <si>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</si>
  <si>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</si>
  <si>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</si>
  <si>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</si>
  <si>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</si>
  <si>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</si>
  <si>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</si>
  <si>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</si>
  <si>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</si>
  <si>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</si>
  <si>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</si>
  <si>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</si>
  <si>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</si>
  <si>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</si>
  <si>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</si>
  <si>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</si>
  <si>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</si>
  <si>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</si>
  <si>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</si>
  <si>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</si>
  <si>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</si>
  <si>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</si>
  <si>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</si>
  <si>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</si>
  <si>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</si>
  <si>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</si>
  <si>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</si>
  <si>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</si>
  <si>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</si>
  <si>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</si>
  <si>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</si>
  <si>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</si>
  <si>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</si>
  <si>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</si>
  <si>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</si>
  <si>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</si>
  <si>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</si>
  <si>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</si>
  <si>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</si>
  <si>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</si>
  <si>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</si>
  <si>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</si>
  <si>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</si>
  <si>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</si>
  <si>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</si>
  <si>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</si>
  <si>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</si>
  <si>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</si>
  <si>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</si>
  <si>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</si>
  <si>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</si>
  <si>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</si>
  <si>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</si>
  <si>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</si>
  <si>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</si>
  <si>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</si>
  <si>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</si>
  <si>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</si>
  <si>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</si>
  <si>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</si>
  <si>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</si>
  <si>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</si>
  <si>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</si>
  <si>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</si>
  <si>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</si>
  <si>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</si>
  <si>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</si>
  <si>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</si>
  <si>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</si>
  <si>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</si>
  <si>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</si>
  <si>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</si>
  <si>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</si>
  <si>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</si>
  <si>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</si>
  <si>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</si>
  <si>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</si>
  <si>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</si>
  <si>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</si>
  <si>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</si>
  <si>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</si>
  <si>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</si>
  <si>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</si>
  <si>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</si>
  <si>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</si>
  <si>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</si>
  <si>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</si>
  <si>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</si>
  <si>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</si>
  <si>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</si>
  <si>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</si>
  <si>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</si>
  <si>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</si>
  <si>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</si>
  <si>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</si>
  <si>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</si>
  <si>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</si>
  <si>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</si>
  <si>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</si>
  <si>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</si>
  <si>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</si>
  <si>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</si>
  <si>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</si>
  <si>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</si>
  <si>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</si>
  <si>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</si>
  <si>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</si>
  <si>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</si>
  <si>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</si>
  <si>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</si>
  <si>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</si>
  <si>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</si>
  <si>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</si>
  <si>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</si>
  <si>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</si>
  <si>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</si>
  <si>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</si>
  <si>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</si>
  <si>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</si>
  <si>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</si>
  <si>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</si>
  <si>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</si>
  <si>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</si>
  <si>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</si>
  <si>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</si>
  <si>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</si>
  <si>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</si>
  <si>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</si>
  <si>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</si>
  <si>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</si>
  <si>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</si>
  <si>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</si>
  <si>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</si>
  <si>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</si>
  <si>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</si>
  <si>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</si>
  <si>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</si>
  <si>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</si>
  <si>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</si>
  <si>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</si>
  <si>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</si>
  <si>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</si>
  <si>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</si>
  <si>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</si>
  <si>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</si>
  <si>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</si>
  <si>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</si>
  <si>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</si>
  <si>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</si>
  <si>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</si>
  <si>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</si>
  <si>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</si>
  <si>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</si>
  <si>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</si>
  <si>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</si>
  <si>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</si>
  <si>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</si>
  <si>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</si>
  <si>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</si>
  <si>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</si>
  <si>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</si>
  <si>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</si>
  <si>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</si>
  <si>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</si>
  <si>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</si>
  <si>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</si>
  <si>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</si>
  <si>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</si>
  <si>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</si>
  <si>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</si>
  <si>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</si>
  <si>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</si>
  <si>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</si>
  <si>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</si>
  <si>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</si>
  <si>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</si>
  <si>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</si>
  <si>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</si>
  <si>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</si>
  <si>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</si>
  <si>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</si>
  <si>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</si>
  <si>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</si>
  <si>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</si>
  <si>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</si>
  <si>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</si>
  <si>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</si>
  <si>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</si>
  <si>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</si>
  <si>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</si>
  <si>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</si>
  <si>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</si>
  <si>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</si>
  <si>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</si>
  <si>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</si>
  <si>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</si>
  <si>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</si>
  <si>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</si>
  <si>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</si>
  <si>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</si>
  <si>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</si>
  <si>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</si>
  <si>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</si>
  <si>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</si>
  <si>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</si>
  <si>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</si>
  <si>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</si>
  <si>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</si>
  <si>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</si>
  <si>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</si>
  <si>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</si>
  <si>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</si>
  <si>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</si>
  <si>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</si>
  <si>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</si>
  <si>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</si>
  <si>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</si>
  <si>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</si>
  <si>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</si>
  <si>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</si>
  <si>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</si>
  <si>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</si>
  <si>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</si>
  <si>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</si>
  <si>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</si>
  <si>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</si>
  <si>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</si>
  <si>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</si>
  <si>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</si>
  <si>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</si>
  <si>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</si>
  <si>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</si>
  <si>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</si>
  <si>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</si>
  <si>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</si>
  <si>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</si>
  <si>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</si>
  <si>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</si>
  <si>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</si>
  <si>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</si>
  <si>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</si>
  <si>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</si>
  <si>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</si>
  <si>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</si>
  <si>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</si>
  <si>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</si>
  <si>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</si>
  <si>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</si>
  <si>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</si>
  <si>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</si>
  <si>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</si>
  <si>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</si>
  <si>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</si>
  <si>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</si>
  <si>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</si>
  <si>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</si>
  <si>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</si>
  <si>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</si>
  <si>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</si>
  <si>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</si>
  <si>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</si>
  <si>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</si>
  <si>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</si>
  <si>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</si>
  <si>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</si>
  <si>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</si>
  <si>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</si>
  <si>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</si>
  <si>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</si>
  <si>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</si>
  <si>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</si>
  <si>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</si>
  <si>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</si>
  <si>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</si>
  <si>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</si>
  <si>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</si>
  <si>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</si>
  <si>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</si>
  <si>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</si>
  <si>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</si>
  <si>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</si>
  <si>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</si>
  <si>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</si>
  <si>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</si>
  <si>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</si>
  <si>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</si>
  <si>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</si>
  <si>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</si>
  <si>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</si>
  <si>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</si>
  <si>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</si>
  <si>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</si>
  <si>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</si>
  <si>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</si>
  <si>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</si>
  <si>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</si>
  <si>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</si>
  <si>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</si>
  <si>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</si>
  <si>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</si>
  <si>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</si>
  <si>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</si>
  <si>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</si>
  <si>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</si>
  <si>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</si>
  <si>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</si>
  <si>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</si>
  <si>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</si>
  <si>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</si>
  <si>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</si>
  <si>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</si>
  <si>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</si>
  <si>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</si>
  <si>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</si>
  <si>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</si>
  <si>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</si>
  <si>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</si>
  <si>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</si>
  <si>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</si>
  <si>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</si>
  <si>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</si>
  <si>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</si>
  <si>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</si>
  <si>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</si>
  <si>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</si>
  <si>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</si>
  <si>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</si>
  <si>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</si>
  <si>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</si>
  <si>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</si>
  <si>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</si>
  <si>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</si>
  <si>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</si>
  <si>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</si>
  <si>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</si>
  <si>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</si>
  <si>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</si>
  <si>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</si>
  <si>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</si>
  <si>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</si>
  <si>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</si>
  <si>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</si>
  <si>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</si>
  <si>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</si>
  <si>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</si>
  <si>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</si>
  <si>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</si>
  <si>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</si>
  <si>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</si>
  <si>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</si>
  <si>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</si>
  <si>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</si>
  <si>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</si>
  <si>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</si>
  <si>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</si>
  <si>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</si>
  <si>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</si>
  <si>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</si>
  <si>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</si>
  <si>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</si>
  <si>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</si>
  <si>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</si>
  <si>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</si>
  <si>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</si>
  <si>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</si>
  <si>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</si>
  <si>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</si>
  <si>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</si>
  <si>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</si>
  <si>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</si>
  <si>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</si>
  <si>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</si>
  <si>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</si>
  <si>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</si>
  <si>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</si>
  <si>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</si>
  <si>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</si>
  <si>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</si>
  <si>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</si>
  <si>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</si>
  <si>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</si>
  <si>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</si>
  <si>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</si>
  <si>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</si>
  <si>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</si>
  <si>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</si>
  <si>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</si>
  <si>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</si>
  <si>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</si>
  <si>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</si>
  <si>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</si>
  <si>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</si>
  <si>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</si>
  <si>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</si>
  <si>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</si>
  <si>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</si>
  <si>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</si>
  <si>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</si>
  <si>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</si>
  <si>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</si>
  <si>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</si>
  <si>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</si>
  <si>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</si>
  <si>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</si>
  <si>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</si>
  <si>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</si>
  <si>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</si>
  <si>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</si>
  <si>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</si>
  <si>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</si>
  <si>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</si>
  <si>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</si>
  <si>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</si>
  <si>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</si>
  <si>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</si>
  <si>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</si>
  <si>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</si>
  <si>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</si>
  <si>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</si>
  <si>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</si>
  <si>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</si>
  <si>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</si>
  <si>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</si>
  <si>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</si>
  <si>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</si>
  <si>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</si>
  <si>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</si>
  <si>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</si>
  <si>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</si>
  <si>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</si>
  <si>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</si>
  <si>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</si>
  <si>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</si>
  <si>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</si>
  <si>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</si>
  <si>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</si>
  <si>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</si>
  <si>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</si>
  <si>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</si>
  <si>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</si>
  <si>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</si>
  <si>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</si>
  <si>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</si>
  <si>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</si>
  <si>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</si>
  <si>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</si>
  <si>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</si>
  <si>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</si>
  <si>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</si>
  <si>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</si>
  <si>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</si>
  <si>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</si>
  <si>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</si>
  <si>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</si>
  <si>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</si>
  <si>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</si>
  <si>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</si>
  <si>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</si>
  <si>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</si>
  <si>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</si>
  <si>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</si>
  <si>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</si>
  <si>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</si>
  <si>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</si>
  <si>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</si>
  <si>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</si>
  <si>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</si>
  <si>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</si>
  <si>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</si>
  <si>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</si>
  <si>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</si>
  <si>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</si>
  <si>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</si>
  <si>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</si>
  <si>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</si>
  <si>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</si>
  <si>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</si>
  <si>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</si>
  <si>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</si>
  <si>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</si>
  <si>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</si>
  <si>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</si>
  <si>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</si>
  <si>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</si>
  <si>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</si>
  <si>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</si>
  <si>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</si>
  <si>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</si>
  <si>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</si>
  <si>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</si>
  <si>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</si>
  <si>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</si>
  <si>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</si>
  <si>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</si>
  <si>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</si>
  <si>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</si>
  <si>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</si>
  <si>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</si>
  <si>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</si>
  <si>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</si>
  <si>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</si>
  <si>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</si>
  <si>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</si>
  <si>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</si>
  <si>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</si>
  <si>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</si>
  <si>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</si>
  <si>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</si>
  <si>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</si>
  <si>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</si>
  <si>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</si>
  <si>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</si>
  <si>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</si>
  <si>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</si>
  <si>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</si>
  <si>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</si>
  <si>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</si>
  <si>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</si>
  <si>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</si>
  <si>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</si>
  <si>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</si>
  <si>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</si>
  <si>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</si>
  <si>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</si>
  <si>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</si>
  <si>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</si>
  <si>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</si>
  <si>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</si>
  <si>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</si>
  <si>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</si>
  <si>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</si>
  <si>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</si>
  <si>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</si>
  <si>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</si>
  <si>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</si>
  <si>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</si>
  <si>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</si>
  <si>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</si>
  <si>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</si>
  <si>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</si>
  <si>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</si>
  <si>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</si>
  <si>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</si>
  <si>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</si>
  <si>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</si>
  <si>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</si>
  <si>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</si>
  <si>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</si>
  <si>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</si>
  <si>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</si>
  <si>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</si>
  <si>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</si>
  <si>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</si>
  <si>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</si>
  <si>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</si>
  <si>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</si>
  <si>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</si>
  <si>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</si>
  <si>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</si>
  <si>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</si>
  <si>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</si>
  <si>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</si>
  <si>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</si>
  <si>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</si>
  <si>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</si>
  <si>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</si>
  <si>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</si>
  <si>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</si>
  <si>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</si>
  <si>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</si>
  <si>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</si>
  <si>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</si>
  <si>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</si>
  <si>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</si>
  <si>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</si>
  <si>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</si>
  <si>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</si>
  <si>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</si>
  <si>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</si>
  <si>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</si>
  <si>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</si>
  <si>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</si>
  <si>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</si>
  <si>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</si>
  <si>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</si>
  <si>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</si>
  <si>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</si>
  <si>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</si>
  <si>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</si>
  <si>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</si>
  <si>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</si>
  <si>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</si>
  <si>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</si>
  <si>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</si>
  <si>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</si>
  <si>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</si>
  <si>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</si>
  <si>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</si>
  <si>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</si>
  <si>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</si>
  <si>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</si>
  <si>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</si>
  <si>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</si>
  <si>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</si>
  <si>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</si>
  <si>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</si>
  <si>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</si>
  <si>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</si>
  <si>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</si>
  <si>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</si>
  <si>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</si>
  <si>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</si>
  <si>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</si>
  <si>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</si>
  <si>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</si>
  <si>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</si>
  <si>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</si>
  <si>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</si>
  <si>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</si>
  <si>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</si>
  <si>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</si>
  <si>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</si>
  <si>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</si>
  <si>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</si>
  <si>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</si>
  <si>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</si>
  <si>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</si>
  <si>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</si>
  <si>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</si>
  <si>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</si>
  <si>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</si>
  <si>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</si>
  <si>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</si>
  <si>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</si>
  <si>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</si>
  <si>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</si>
  <si>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</si>
  <si>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</si>
  <si>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</si>
  <si>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</si>
  <si>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</si>
  <si>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</si>
  <si>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</si>
  <si>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</si>
  <si>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</si>
  <si>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</si>
  <si>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</si>
  <si>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</si>
  <si>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</si>
  <si>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</si>
  <si>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</si>
  <si>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</si>
  <si>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</si>
  <si>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</si>
  <si>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</si>
  <si>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</si>
  <si>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</si>
  <si>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</si>
  <si>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</si>
  <si>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</si>
  <si>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</si>
  <si>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</si>
  <si>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</si>
  <si>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</si>
  <si>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</si>
  <si>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</si>
  <si>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</si>
  <si>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</si>
  <si>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</si>
  <si>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</si>
  <si>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</si>
  <si>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</si>
  <si>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</si>
  <si>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</si>
  <si>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</si>
  <si>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</si>
  <si>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</si>
  <si>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</si>
  <si>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</si>
  <si>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</si>
  <si>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</si>
  <si>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</si>
  <si>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</si>
  <si>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</si>
  <si>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</si>
  <si>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</si>
  <si>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</si>
  <si>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</si>
  <si>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</si>
  <si>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</si>
  <si>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</si>
  <si>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</si>
  <si>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</si>
  <si>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</si>
  <si>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</si>
  <si>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</si>
  <si>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</si>
  <si>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</si>
  <si>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</si>
  <si>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</si>
  <si>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</si>
  <si>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</si>
  <si>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</si>
  <si>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</si>
  <si>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</si>
  <si>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</si>
  <si>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</si>
  <si>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</si>
  <si>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</si>
  <si>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</si>
  <si>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</si>
  <si>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</si>
  <si>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</si>
  <si>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</si>
  <si>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</si>
  <si>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</si>
  <si>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</si>
  <si>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</si>
  <si>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</si>
  <si>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</si>
  <si>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</si>
  <si>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</si>
  <si>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</si>
  <si>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</si>
  <si>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</si>
  <si>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</si>
  <si>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</si>
  <si>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</si>
  <si>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</si>
  <si>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</si>
  <si>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</si>
  <si>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</si>
  <si>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</si>
  <si>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</si>
  <si>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</si>
  <si>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</si>
  <si>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</si>
  <si>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</si>
  <si>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</si>
  <si>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</si>
  <si>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</si>
  <si>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</si>
  <si>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</si>
  <si>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</si>
  <si>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</si>
  <si>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</si>
  <si>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</si>
  <si>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</si>
  <si>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</si>
  <si>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</si>
  <si>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</si>
  <si>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</si>
  <si>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</si>
  <si>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</si>
  <si>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</si>
  <si>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</si>
  <si>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</si>
  <si>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</si>
  <si>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</si>
  <si>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</si>
  <si>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</si>
  <si>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</si>
  <si>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</si>
  <si>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</si>
  <si>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</si>
  <si>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</si>
  <si>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</si>
  <si>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</si>
  <si>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</si>
  <si>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</si>
  <si>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</si>
  <si>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</si>
  <si>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</si>
  <si>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</si>
  <si>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</si>
  <si>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</si>
  <si>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</si>
  <si>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</si>
  <si>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</si>
  <si>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</si>
  <si>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</si>
  <si>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</si>
  <si>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</si>
  <si>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</si>
  <si>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</si>
  <si>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</si>
  <si>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</si>
  <si>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</si>
  <si>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</si>
  <si>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</si>
  <si>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</si>
  <si>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</si>
  <si>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</si>
  <si>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</si>
  <si>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</si>
  <si>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</si>
  <si>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</si>
  <si>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</si>
  <si>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</si>
  <si>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</si>
  <si>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</si>
  <si>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</si>
  <si>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</si>
  <si>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</si>
  <si>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</si>
  <si>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</si>
  <si>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</si>
  <si>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</si>
  <si>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</si>
  <si>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</si>
  <si>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</si>
  <si>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</si>
  <si>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</si>
  <si>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</si>
  <si>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</si>
  <si>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</si>
  <si>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</si>
  <si>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</si>
  <si>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</si>
  <si>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</si>
  <si>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</si>
  <si>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</si>
  <si>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</si>
  <si>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</si>
  <si>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</si>
  <si>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</si>
  <si>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</si>
  <si>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</si>
  <si>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</si>
  <si>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</si>
  <si>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</si>
  <si>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</si>
  <si>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</si>
  <si>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</si>
  <si>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</si>
  <si>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</si>
  <si>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</si>
  <si>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</si>
  <si>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</si>
  <si>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</si>
  <si>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</si>
  <si>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</si>
  <si>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</si>
  <si>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</si>
  <si>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</si>
  <si>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</si>
  <si>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</si>
  <si>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</si>
  <si>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</si>
  <si>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</si>
  <si>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</si>
  <si>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</si>
  <si>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</si>
  <si>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</si>
  <si>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</si>
  <si>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</si>
  <si>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</si>
  <si>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</si>
  <si>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</si>
  <si>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</si>
  <si>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</si>
  <si>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</si>
  <si>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</si>
  <si>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</si>
  <si>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</si>
  <si>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</si>
  <si>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</si>
  <si>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</si>
  <si>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</si>
  <si>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</si>
  <si>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</si>
  <si>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</si>
  <si>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</si>
  <si>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</si>
  <si>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</si>
  <si>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</si>
  <si>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</si>
  <si>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</si>
  <si>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</si>
  <si>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</si>
  <si>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</si>
  <si>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</si>
  <si>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</si>
  <si>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</si>
  <si>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</si>
  <si>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</si>
  <si>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</si>
  <si>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</si>
  <si>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</si>
  <si>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</si>
  <si>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</si>
  <si>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</si>
  <si>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</si>
  <si>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</si>
  <si>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</si>
  <si>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</si>
  <si>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</si>
  <si>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</si>
  <si>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</si>
  <si>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</si>
  <si>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</si>
  <si>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</si>
  <si>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</si>
  <si>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</si>
  <si>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</si>
  <si>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</si>
  <si>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</si>
  <si>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</si>
  <si>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</si>
  <si>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</si>
  <si>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</si>
  <si>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</si>
  <si>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</si>
  <si>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</si>
  <si>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</si>
  <si>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</si>
  <si>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</si>
  <si>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</si>
  <si>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</si>
  <si>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</si>
  <si>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</si>
  <si>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</si>
  <si>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</si>
  <si>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</si>
  <si>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</si>
  <si>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</si>
  <si>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</si>
  <si>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</si>
  <si>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</si>
  <si>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</si>
  <si>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</si>
  <si>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</si>
  <si>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</si>
  <si>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</si>
  <si>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</si>
  <si>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</si>
  <si>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</si>
  <si>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</si>
  <si>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</si>
  <si>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</si>
  <si>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</si>
  <si>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</si>
  <si>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</si>
  <si>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</si>
  <si>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</si>
  <si>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</si>
  <si>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</si>
  <si>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</si>
  <si>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</si>
  <si>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</si>
  <si>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</si>
  <si>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</si>
  <si>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</si>
  <si>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</si>
  <si>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</si>
  <si>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</si>
  <si>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</si>
  <si>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</si>
  <si>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</si>
  <si>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</si>
  <si>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</si>
  <si>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</si>
  <si>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</si>
  <si>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</si>
  <si>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</si>
  <si>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</si>
  <si>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</si>
  <si>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</si>
  <si>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</si>
  <si>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</si>
  <si>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</si>
  <si>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</si>
  <si>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</si>
  <si>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</si>
  <si>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</si>
  <si>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</si>
  <si>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</si>
  <si>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</si>
  <si>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</si>
  <si>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</si>
  <si>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</si>
  <si>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</si>
  <si>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</si>
  <si>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</si>
  <si>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</si>
  <si>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</si>
  <si>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</si>
  <si>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</si>
  <si>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</si>
  <si>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</si>
  <si>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</si>
  <si>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</si>
  <si>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</si>
  <si>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</si>
  <si>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</si>
  <si>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</si>
  <si>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</si>
  <si>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</si>
  <si>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</si>
  <si>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</si>
  <si>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</si>
  <si>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</si>
  <si>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</si>
  <si>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</si>
  <si>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</si>
  <si>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</si>
  <si>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</si>
  <si>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</si>
  <si>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</si>
  <si>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</si>
  <si>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</si>
  <si>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</si>
  <si>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</si>
  <si>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</si>
  <si>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</si>
  <si>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</si>
  <si>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</si>
  <si>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</si>
  <si>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</si>
  <si>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</si>
  <si>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</si>
  <si>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</si>
  <si>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</si>
  <si>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</si>
  <si>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</si>
  <si>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</si>
  <si>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</si>
  <si>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</si>
  <si>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</si>
  <si>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</si>
  <si>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</si>
  <si>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</si>
  <si>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</si>
  <si>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</si>
  <si>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</si>
  <si>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</si>
  <si>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</si>
  <si>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</si>
  <si>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</si>
  <si>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</si>
  <si>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</si>
  <si>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</si>
  <si>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</si>
  <si>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</si>
  <si>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</si>
  <si>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</si>
  <si>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</si>
  <si>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</si>
  <si>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</si>
  <si>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</si>
  <si>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</si>
  <si>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</si>
  <si>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</si>
  <si>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</si>
  <si>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</si>
  <si>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</si>
  <si>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</si>
  <si>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</si>
  <si>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</si>
  <si>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</si>
  <si>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</si>
  <si>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</si>
  <si>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</si>
  <si>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</si>
  <si>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</si>
  <si>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</si>
  <si>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</si>
  <si>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</si>
  <si>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</si>
  <si>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</si>
  <si>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</si>
  <si>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</si>
  <si>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</si>
  <si>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</si>
  <si>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</si>
  <si>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</si>
  <si>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</si>
  <si>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</si>
  <si>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</si>
  <si>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</si>
  <si>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</si>
  <si>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</si>
  <si>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</si>
  <si>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</si>
  <si>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</si>
  <si>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</si>
  <si>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</si>
  <si>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</si>
  <si>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</si>
  <si>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</si>
  <si>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</si>
  <si>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</si>
  <si>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</si>
  <si>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</si>
  <si>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</si>
  <si>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</si>
  <si>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</si>
  <si>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</si>
  <si>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</si>
  <si>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</si>
  <si>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</si>
  <si>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</si>
  <si>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</si>
  <si>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</si>
  <si>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</si>
  <si>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</si>
  <si>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</si>
  <si>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</si>
  <si>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</si>
  <si>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</si>
  <si>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</si>
  <si>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</si>
  <si>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</si>
  <si>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</si>
  <si>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</si>
  <si>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</si>
  <si>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</si>
  <si>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</si>
  <si>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</si>
  <si>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</si>
  <si>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</si>
  <si>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</si>
  <si>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</si>
  <si>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</si>
  <si>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</si>
  <si>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</si>
  <si>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</si>
  <si>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</si>
  <si>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</si>
  <si>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</si>
  <si>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</si>
  <si>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</si>
  <si>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</si>
  <si>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</si>
  <si>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</si>
  <si>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</si>
  <si>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</si>
  <si>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</si>
  <si>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</si>
  <si>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</si>
  <si>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</si>
  <si>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</si>
  <si>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</si>
  <si>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</si>
  <si>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</si>
  <si>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</si>
  <si>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</si>
  <si>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</si>
  <si>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</si>
  <si>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</si>
  <si>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</si>
  <si>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</si>
  <si>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</si>
  <si>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</si>
  <si>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</si>
  <si>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</si>
  <si>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</si>
  <si>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</si>
  <si>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</si>
  <si>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</si>
  <si>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</si>
  <si>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</si>
  <si>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</si>
  <si>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</si>
  <si>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</si>
  <si>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</si>
  <si>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</si>
  <si>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</si>
  <si>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</si>
  <si>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</si>
  <si>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</si>
  <si>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</si>
  <si>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</si>
  <si>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</si>
  <si>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</si>
  <si>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</si>
  <si>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</si>
  <si>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</si>
  <si>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</si>
  <si>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</si>
  <si>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</si>
  <si>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</si>
  <si>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</si>
  <si>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</si>
  <si>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</si>
  <si>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</si>
  <si>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</si>
  <si>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</si>
  <si>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</si>
  <si>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</si>
  <si>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</si>
  <si>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</si>
  <si>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</si>
  <si>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</si>
  <si>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</si>
  <si>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</si>
  <si>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</si>
  <si>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</si>
  <si>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</si>
  <si>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</si>
  <si>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</si>
  <si>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</si>
  <si>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</si>
  <si>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</si>
  <si>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</si>
  <si>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</si>
  <si>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</si>
  <si>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</si>
  <si>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</si>
  <si>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</si>
  <si>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</si>
  <si>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</si>
  <si>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</si>
  <si>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</si>
  <si>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</si>
  <si>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</si>
  <si>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</si>
  <si>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</si>
  <si>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</si>
  <si>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</si>
  <si>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</si>
  <si>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</si>
  <si>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</si>
  <si>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</si>
  <si>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</si>
  <si>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</si>
  <si>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</si>
  <si>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</si>
  <si>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</si>
  <si>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</si>
  <si>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</si>
  <si>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</si>
  <si>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</si>
  <si>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</si>
  <si>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</si>
  <si>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</si>
  <si>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</si>
  <si>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</si>
  <si>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</si>
  <si>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</si>
  <si>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</si>
  <si>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</si>
  <si>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</si>
  <si>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</si>
  <si>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</si>
  <si>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</si>
  <si>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</si>
  <si>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</si>
  <si>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</si>
  <si>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</si>
  <si>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</si>
  <si>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</si>
  <si>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</si>
  <si>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</si>
  <si>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</si>
  <si>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</si>
  <si>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</si>
  <si>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</si>
  <si>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</si>
  <si>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</si>
  <si>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</si>
  <si>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</si>
  <si>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</si>
  <si>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</si>
  <si>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</si>
  <si>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</si>
  <si>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</si>
  <si>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</si>
  <si>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</si>
  <si>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</si>
  <si>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</si>
  <si>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</si>
  <si>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</si>
  <si>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</si>
  <si>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</si>
  <si>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</si>
  <si>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</si>
  <si>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</si>
  <si>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</si>
  <si>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</si>
  <si>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</si>
  <si>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</si>
  <si>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</si>
  <si>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</si>
  <si>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</si>
  <si>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</si>
  <si>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</si>
  <si>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</si>
  <si>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</si>
  <si>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</si>
  <si>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</si>
  <si>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</si>
  <si>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</si>
  <si>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</si>
  <si>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</si>
  <si>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</si>
  <si>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</si>
  <si>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</si>
  <si>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</si>
  <si>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</si>
  <si>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</si>
  <si>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</si>
  <si>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</si>
  <si>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</si>
  <si>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</si>
  <si>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</si>
  <si>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</si>
  <si>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</si>
  <si>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</si>
  <si>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</si>
  <si>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</si>
  <si>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</si>
  <si>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</si>
  <si>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</si>
  <si>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</si>
  <si>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</si>
  <si>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</si>
  <si>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</si>
  <si>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</si>
  <si>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</si>
  <si>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</si>
  <si>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</si>
  <si>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</si>
  <si>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</si>
  <si>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</si>
  <si>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</si>
  <si>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</si>
  <si>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</si>
  <si>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</si>
  <si>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</si>
  <si>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</si>
  <si>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</si>
  <si>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</si>
  <si>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</si>
  <si>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</si>
  <si>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</si>
  <si>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</si>
  <si>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</si>
  <si>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</si>
  <si>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</si>
  <si>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</si>
  <si>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</si>
  <si>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</si>
  <si>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</si>
  <si>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</si>
  <si>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</si>
  <si>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</si>
  <si>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</si>
  <si>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</si>
  <si>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</si>
  <si>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</si>
  <si>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</si>
  <si>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</si>
  <si>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</si>
  <si>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</si>
  <si>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</si>
  <si>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</si>
  <si>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</si>
  <si>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</si>
  <si>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</si>
  <si>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</si>
  <si>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</si>
  <si>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</si>
  <si>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</si>
  <si>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</si>
  <si>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</si>
  <si>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</si>
  <si>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</si>
  <si>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</si>
  <si>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</si>
  <si>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</si>
  <si>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</si>
  <si>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</si>
  <si>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</si>
  <si>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</si>
  <si>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</si>
  <si>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</si>
  <si>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</si>
  <si>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</si>
  <si>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</si>
  <si>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</si>
  <si>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</si>
  <si>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</si>
  <si>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</si>
  <si>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</si>
  <si>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</si>
  <si>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</si>
  <si>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</si>
  <si>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</si>
  <si>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</si>
  <si>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</si>
  <si>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</si>
  <si>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</si>
  <si>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</si>
  <si>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</si>
  <si>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</si>
  <si>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</si>
  <si>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</si>
  <si>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</si>
  <si>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</si>
  <si>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</si>
  <si>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</si>
  <si>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</si>
  <si>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</si>
  <si>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</si>
  <si>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</si>
  <si>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</si>
  <si>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</si>
  <si>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</si>
  <si>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</si>
  <si>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</si>
  <si>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</si>
  <si>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</si>
  <si>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</si>
  <si>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</si>
  <si>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</si>
  <si>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</si>
  <si>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</si>
  <si>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</si>
  <si>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</si>
  <si>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</si>
  <si>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</si>
  <si>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</si>
  <si>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</si>
  <si>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</si>
  <si>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</si>
  <si>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</si>
  <si>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</si>
  <si>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</si>
  <si>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</si>
  <si>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</si>
  <si>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</si>
  <si>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</si>
  <si>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</si>
  <si>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</si>
  <si>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</si>
  <si>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</si>
  <si>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</si>
  <si>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</si>
  <si>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</si>
  <si>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</si>
  <si>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</si>
  <si>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</si>
  <si>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</si>
  <si>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</si>
  <si>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</si>
  <si>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</si>
  <si>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</si>
  <si>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</si>
  <si>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</si>
  <si>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</si>
  <si>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</si>
  <si>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</si>
  <si>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</si>
  <si>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</si>
  <si>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</si>
  <si>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</si>
  <si>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</si>
  <si>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</si>
  <si>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</si>
  <si>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</si>
  <si>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</si>
  <si>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</si>
  <si>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</si>
  <si>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</si>
  <si>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</si>
  <si>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</si>
  <si>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</si>
  <si>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</si>
  <si>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</si>
  <si>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</si>
  <si>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</si>
  <si>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</si>
  <si>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</si>
  <si>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</si>
  <si>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</si>
  <si>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</si>
  <si>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</si>
  <si>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</si>
  <si>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</si>
  <si>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</si>
  <si>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</si>
  <si>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</si>
  <si>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</si>
  <si>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</si>
  <si>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</si>
  <si>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</si>
  <si>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</si>
  <si>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</si>
  <si>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</si>
  <si>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</si>
  <si>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</si>
  <si>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</si>
  <si>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</si>
  <si>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</si>
  <si>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</si>
  <si>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</si>
  <si>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</si>
  <si>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</si>
  <si>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</si>
  <si>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</si>
  <si>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</si>
  <si>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</si>
  <si>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</si>
  <si>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</si>
  <si>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</si>
  <si>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</si>
  <si>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</si>
  <si>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</si>
  <si>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</si>
  <si>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</si>
  <si>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</si>
  <si>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</si>
  <si>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</si>
  <si>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</si>
  <si>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</si>
  <si>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</si>
  <si>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</si>
  <si>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</si>
  <si>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</si>
  <si>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</si>
  <si>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</si>
  <si>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</si>
  <si>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</si>
  <si>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</si>
  <si>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</si>
  <si>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</si>
  <si>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</si>
  <si>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</si>
  <si>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</si>
  <si>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</si>
  <si>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</si>
  <si>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</si>
  <si>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</si>
  <si>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</si>
  <si>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</si>
  <si>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</si>
  <si>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</si>
  <si>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</si>
  <si>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</si>
  <si>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</si>
  <si>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</si>
  <si>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</si>
  <si>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</si>
  <si>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</si>
  <si>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</si>
  <si>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</si>
  <si>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</si>
  <si>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</si>
  <si>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</si>
  <si>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</si>
  <si>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</si>
  <si>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</si>
  <si>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</si>
  <si>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</si>
  <si>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</si>
  <si>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</si>
  <si>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</si>
  <si>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</si>
  <si>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</si>
  <si>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</si>
  <si>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</si>
  <si>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</si>
  <si>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</si>
  <si>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</si>
  <si>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</si>
  <si>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</si>
  <si>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</si>
  <si>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</si>
  <si>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</si>
  <si>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</si>
  <si>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</si>
  <si>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</si>
  <si>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</si>
  <si>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</si>
  <si>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</si>
  <si>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</si>
  <si>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</si>
  <si>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</si>
  <si>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</si>
  <si>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</si>
  <si>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</si>
  <si>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</si>
  <si>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</si>
  <si>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</si>
  <si>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</si>
  <si>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</si>
  <si>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</si>
  <si>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</si>
  <si>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</si>
  <si>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</si>
  <si>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</si>
  <si>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</si>
  <si>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</si>
  <si>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</si>
  <si>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</si>
  <si>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</si>
  <si>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</si>
  <si>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</si>
  <si>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</si>
  <si>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</si>
  <si>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</si>
  <si>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</si>
  <si>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</si>
  <si>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</si>
  <si>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</si>
  <si>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</si>
  <si>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</si>
  <si>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</si>
  <si>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</si>
  <si>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</si>
  <si>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</si>
  <si>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</si>
  <si>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</si>
  <si>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</si>
  <si>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</si>
  <si>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</si>
  <si>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</si>
  <si>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</si>
  <si>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</si>
  <si>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</si>
  <si>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</si>
  <si>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</si>
  <si>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</si>
  <si>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</si>
  <si>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</si>
  <si>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</si>
  <si>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</si>
  <si>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</si>
  <si>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</si>
  <si>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</si>
  <si>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</si>
  <si>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</si>
  <si>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</si>
  <si>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</si>
  <si>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</si>
  <si>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</si>
  <si>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</si>
  <si>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</si>
  <si>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</si>
  <si>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</si>
  <si>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</si>
  <si>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</si>
  <si>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</si>
  <si>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</si>
  <si>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</si>
  <si>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</si>
  <si>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</si>
  <si>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</si>
  <si>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</si>
  <si>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</si>
  <si>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</si>
  <si>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</si>
  <si>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</si>
  <si>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</si>
  <si>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</si>
  <si>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</si>
  <si>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</si>
  <si>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</si>
  <si>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</si>
  <si>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</si>
  <si>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</si>
  <si>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</si>
  <si>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</si>
  <si>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</si>
  <si>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</si>
  <si>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</si>
  <si>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</si>
  <si>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</si>
  <si>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</si>
  <si>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</si>
  <si>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</si>
  <si>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</si>
  <si>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</si>
  <si>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</si>
  <si>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</si>
  <si>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</si>
  <si>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</si>
  <si>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</si>
  <si>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</si>
  <si>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</si>
  <si>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</si>
  <si>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</si>
  <si>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</si>
  <si>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</si>
  <si>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</si>
  <si>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</si>
  <si>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</si>
  <si>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</si>
  <si>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</si>
  <si>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</si>
  <si>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</si>
  <si>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</si>
  <si>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</si>
  <si>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</si>
  <si>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</si>
  <si>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</si>
  <si>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</si>
  <si>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</si>
  <si>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</si>
  <si>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</si>
  <si>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</si>
  <si>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</si>
  <si>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</si>
  <si>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</si>
  <si>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</si>
  <si>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</si>
  <si>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</si>
  <si>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</si>
  <si>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</si>
  <si>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</si>
  <si>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</si>
  <si>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</si>
  <si>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</si>
  <si>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</si>
  <si>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</si>
  <si>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</si>
  <si>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</si>
  <si>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</si>
  <si>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</si>
  <si>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</si>
  <si>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</si>
  <si>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</si>
  <si>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</si>
  <si>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</si>
  <si>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</si>
  <si>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</si>
  <si>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</si>
  <si>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</si>
  <si>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</si>
  <si>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</si>
  <si>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</si>
  <si>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</si>
  <si>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</si>
  <si>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</si>
  <si>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</si>
  <si>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</si>
  <si>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</si>
  <si>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</si>
  <si>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</si>
  <si>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</si>
  <si>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</si>
  <si>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</si>
  <si>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</si>
  <si>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</si>
  <si>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</si>
  <si>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</si>
  <si>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</si>
  <si>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</si>
  <si>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</si>
  <si>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</si>
  <si>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</si>
  <si>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</si>
  <si>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</si>
  <si>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</si>
  <si>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</si>
  <si>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</si>
  <si>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</si>
  <si>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</si>
  <si>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</si>
  <si>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</si>
  <si>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</si>
  <si>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</si>
  <si>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</si>
  <si>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</si>
  <si>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</si>
  <si>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</si>
  <si>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</si>
  <si>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</si>
  <si>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</si>
  <si>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</si>
  <si>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</si>
  <si>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</si>
  <si>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</si>
  <si>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</si>
  <si>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</si>
  <si>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</si>
  <si>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</si>
  <si>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</si>
  <si>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</si>
  <si>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</si>
  <si>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</si>
  <si>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</si>
  <si>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</si>
  <si>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</si>
  <si>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</si>
  <si>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</si>
  <si>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</si>
  <si>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</si>
  <si>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</si>
  <si>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</si>
  <si>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</si>
  <si>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</si>
  <si>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</si>
  <si>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</si>
  <si>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</si>
  <si>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</si>
  <si>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</si>
  <si>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</si>
  <si>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</si>
  <si>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</si>
  <si>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</si>
  <si>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</si>
  <si>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</si>
  <si>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</si>
  <si>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</si>
  <si>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</si>
  <si>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</si>
  <si>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</si>
  <si>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</si>
  <si>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</si>
  <si>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</si>
  <si>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</si>
  <si>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</si>
  <si>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</si>
  <si>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</si>
  <si>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</si>
  <si>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</si>
  <si>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</si>
  <si>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</si>
  <si>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</si>
  <si>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</si>
  <si>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</si>
  <si>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</si>
  <si>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</si>
  <si>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</si>
  <si>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</si>
  <si>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</si>
  <si>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</si>
  <si>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</si>
  <si>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</si>
  <si>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</si>
  <si>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</si>
  <si>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</si>
  <si>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</si>
  <si>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</si>
  <si>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</si>
  <si>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</si>
  <si>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</si>
  <si>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</si>
  <si>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</si>
  <si>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</si>
  <si>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</si>
  <si>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</si>
  <si>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</si>
  <si>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</si>
  <si>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</si>
  <si>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</si>
  <si>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</si>
  <si>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</si>
  <si>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</si>
  <si>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</si>
  <si>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</si>
  <si>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</si>
  <si>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</si>
  <si>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</si>
  <si>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</si>
  <si>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</si>
  <si>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</si>
  <si>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</si>
  <si>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</si>
  <si>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</si>
  <si>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</si>
  <si>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</si>
  <si>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</si>
  <si>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</si>
  <si>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</si>
  <si>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</si>
  <si>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</si>
  <si>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</si>
  <si>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</si>
  <si>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</si>
  <si>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</si>
  <si>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</si>
  <si>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</si>
  <si>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</si>
  <si>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</si>
  <si>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</si>
  <si>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</si>
  <si>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</si>
  <si>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</si>
  <si>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</si>
  <si>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</si>
  <si>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</si>
  <si>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</si>
  <si>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</si>
  <si>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</si>
  <si>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</si>
  <si>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</si>
  <si>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</si>
  <si>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</si>
  <si>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</si>
  <si>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</si>
  <si>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</si>
  <si>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</si>
  <si>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</si>
  <si>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</si>
  <si>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</si>
  <si>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</si>
  <si>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</si>
  <si>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</si>
  <si>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</si>
  <si>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</si>
  <si>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</si>
  <si>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</si>
  <si>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</si>
  <si>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</si>
  <si>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</si>
  <si>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</si>
  <si>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</si>
  <si>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</si>
  <si>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</si>
  <si>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</si>
  <si>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</si>
  <si>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</si>
  <si>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</si>
  <si>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</si>
  <si>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</si>
  <si>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</si>
  <si>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</si>
  <si>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</si>
  <si>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</si>
  <si>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</si>
  <si>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</si>
  <si>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</si>
  <si>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</si>
  <si>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</si>
  <si>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</si>
  <si>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</si>
  <si>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</si>
  <si>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</si>
  <si>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</si>
  <si>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</si>
  <si>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</si>
  <si>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</si>
  <si>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</si>
  <si>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</si>
  <si>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</si>
  <si>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</si>
  <si>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</si>
  <si>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</si>
  <si>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</si>
  <si>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</si>
  <si>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</si>
  <si>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</si>
  <si>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</si>
  <si>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</si>
  <si>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</si>
  <si>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</si>
  <si>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</si>
  <si>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</si>
  <si>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</si>
  <si>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</si>
  <si>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</si>
  <si>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</si>
  <si>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</si>
  <si>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</si>
  <si>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</si>
  <si>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</si>
  <si>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</si>
  <si>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</si>
  <si>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</si>
  <si>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</si>
  <si>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</si>
  <si>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</si>
  <si>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</si>
  <si>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</si>
  <si>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</si>
  <si>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</si>
  <si>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</si>
  <si>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</si>
  <si>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</si>
  <si>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</si>
  <si>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</si>
  <si>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</si>
  <si>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</si>
  <si>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</si>
  <si>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</si>
  <si>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</si>
  <si>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</si>
  <si>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</si>
  <si>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</si>
  <si>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</si>
  <si>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</si>
  <si>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</si>
  <si>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</si>
  <si>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</si>
  <si>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</si>
  <si>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</si>
  <si>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</si>
  <si>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</si>
  <si>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</si>
  <si>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</si>
  <si>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</si>
  <si>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</si>
  <si>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</si>
  <si>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</si>
  <si>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</si>
  <si>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</si>
  <si>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</si>
  <si>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</si>
  <si>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</si>
  <si>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</si>
  <si>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</si>
  <si>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</si>
  <si>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</si>
  <si>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</si>
  <si>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</si>
  <si>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</si>
  <si>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</si>
  <si>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</si>
  <si>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</si>
  <si>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</si>
  <si>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</si>
  <si>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</si>
  <si>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</si>
  <si>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</si>
  <si>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</si>
  <si>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</si>
  <si>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</si>
  <si>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</si>
  <si>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</si>
  <si>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</si>
  <si>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</si>
  <si>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</si>
  <si>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</si>
  <si>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</si>
  <si>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</si>
  <si>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</si>
  <si>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</si>
  <si>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</si>
  <si>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</si>
  <si>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</si>
  <si>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</si>
  <si>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</si>
  <si>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</si>
  <si>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</si>
  <si>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</si>
  <si>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</si>
  <si>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</si>
  <si>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</si>
  <si>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</si>
  <si>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</si>
  <si>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</si>
  <si>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</si>
  <si>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</si>
  <si>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</si>
  <si>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</si>
  <si>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</si>
  <si>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</si>
  <si>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</si>
  <si>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</si>
  <si>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</si>
  <si>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</si>
  <si>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</si>
  <si>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</si>
  <si>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</si>
  <si>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</si>
  <si>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</si>
  <si>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</si>
  <si>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</si>
  <si>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</si>
  <si>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</si>
  <si>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</si>
  <si>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</si>
  <si>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</si>
  <si>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</si>
  <si>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</si>
  <si>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</si>
  <si>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</si>
  <si>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</si>
  <si>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</si>
  <si>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</si>
  <si>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</si>
  <si>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</si>
  <si>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</si>
  <si>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</si>
  <si>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</si>
  <si>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</si>
  <si>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</si>
  <si>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</si>
  <si>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</si>
  <si>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</si>
  <si>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</si>
  <si>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</si>
  <si>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</si>
  <si>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</si>
  <si>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</si>
  <si>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</si>
  <si>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</si>
  <si>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</si>
  <si>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</si>
  <si>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</si>
  <si>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</si>
  <si>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</si>
  <si>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</si>
  <si>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</si>
  <si>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</si>
  <si>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</si>
  <si>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</si>
  <si>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</si>
  <si>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</si>
  <si>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</si>
  <si>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</si>
  <si>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</si>
  <si>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</si>
  <si>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</si>
  <si>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</si>
  <si>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</si>
  <si>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</si>
  <si>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</si>
  <si>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</si>
  <si>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</si>
  <si>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</si>
  <si>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</si>
  <si>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</si>
  <si>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</si>
  <si>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</si>
  <si>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</si>
  <si>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</si>
  <si>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</si>
  <si>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</si>
  <si>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</si>
  <si>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</si>
  <si>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</si>
  <si>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</si>
  <si>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</si>
  <si>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</si>
  <si>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</si>
  <si>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</si>
  <si>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</si>
  <si>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</si>
  <si>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</si>
  <si>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</si>
  <si>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</si>
  <si>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</si>
  <si>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</si>
  <si>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</si>
  <si>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</si>
  <si>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</si>
  <si>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</si>
  <si>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</si>
  <si>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</si>
  <si>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</si>
  <si>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</si>
  <si>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</si>
  <si>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</si>
  <si>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</si>
  <si>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</si>
  <si>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</si>
  <si>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</si>
  <si>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</si>
  <si>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</si>
  <si>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</si>
  <si>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</si>
  <si>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</si>
  <si>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</si>
  <si>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</si>
  <si>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</si>
  <si>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</si>
  <si>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</si>
  <si>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</si>
  <si>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</si>
  <si>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</si>
  <si>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</si>
  <si>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</si>
  <si>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</si>
  <si>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</si>
  <si>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</si>
  <si>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</si>
  <si>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</si>
  <si>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</si>
  <si>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</si>
  <si>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</si>
  <si>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</si>
  <si>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</si>
  <si>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</si>
  <si>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</si>
  <si>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</si>
  <si>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</si>
  <si>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</si>
  <si>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</si>
  <si>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</si>
  <si>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</si>
  <si>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</si>
  <si>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</si>
  <si>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</si>
  <si>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</si>
  <si>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</si>
  <si>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</si>
  <si>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</si>
  <si>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</si>
  <si>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</si>
  <si>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</si>
  <si>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</si>
  <si>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</si>
  <si>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</si>
  <si>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</si>
  <si>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</si>
  <si>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</si>
  <si>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</si>
  <si>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</si>
  <si>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</si>
  <si>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</si>
  <si>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</si>
  <si>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</si>
  <si>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</si>
  <si>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</si>
  <si>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</si>
  <si>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</si>
  <si>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</si>
  <si>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</si>
  <si>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</si>
  <si>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</si>
  <si>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</si>
  <si>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</si>
  <si>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</si>
  <si>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</si>
  <si>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</si>
  <si>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</si>
  <si>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</si>
  <si>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</si>
  <si>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</si>
  <si>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</si>
  <si>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</si>
  <si>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</si>
  <si>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</si>
  <si>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</si>
  <si>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</si>
  <si>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</si>
  <si>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</si>
  <si>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</si>
  <si>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</si>
  <si>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</si>
  <si>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</si>
  <si>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</si>
  <si>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</si>
  <si>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</si>
  <si>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</si>
  <si>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</si>
  <si>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</si>
  <si>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</si>
  <si>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</si>
  <si>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</si>
  <si>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</si>
  <si>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</si>
  <si>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</si>
  <si>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</si>
  <si>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</si>
  <si>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</si>
  <si>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</si>
  <si>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</si>
  <si>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</si>
  <si>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</si>
  <si>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</si>
  <si>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</si>
  <si>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</si>
  <si>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</si>
  <si>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</si>
  <si>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</si>
  <si>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</si>
  <si>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</si>
  <si>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</si>
  <si>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</si>
  <si>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</si>
  <si>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</si>
  <si>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</si>
  <si>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</si>
  <si>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</si>
  <si>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</si>
  <si>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</si>
  <si>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</si>
  <si>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</si>
  <si>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</si>
  <si>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</si>
  <si>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</si>
  <si>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</si>
  <si>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</si>
  <si>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</si>
  <si>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</si>
  <si>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</si>
  <si>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</si>
  <si>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</si>
  <si>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</si>
  <si>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</si>
  <si>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</si>
  <si>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</si>
  <si>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</si>
  <si>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</si>
  <si>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</si>
  <si>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</si>
  <si>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</si>
  <si>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</si>
  <si>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</si>
  <si>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</si>
  <si>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</si>
  <si>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</si>
  <si>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</si>
  <si>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</si>
  <si>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</si>
  <si>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</si>
  <si>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</si>
  <si>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</si>
  <si>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</si>
  <si>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</si>
  <si>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</si>
  <si>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</si>
  <si>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</si>
  <si>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</si>
  <si>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</si>
  <si>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</si>
  <si>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</si>
  <si>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</si>
  <si>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</si>
  <si>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</si>
  <si>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</si>
  <si>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</si>
  <si>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</si>
  <si>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</si>
  <si>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</si>
  <si>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</si>
  <si>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</si>
  <si>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</si>
  <si>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</si>
  <si>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</si>
  <si>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</si>
  <si>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</si>
  <si>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</si>
  <si>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</si>
  <si>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</si>
  <si>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</si>
  <si>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</si>
  <si>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</si>
  <si>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</si>
  <si>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</si>
  <si>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</si>
  <si>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</si>
  <si>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</si>
  <si>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</si>
  <si>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</si>
  <si>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</si>
  <si>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</si>
  <si>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</si>
  <si>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</si>
  <si>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</si>
  <si>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</si>
  <si>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</si>
  <si>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</si>
  <si>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</si>
  <si>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</si>
  <si>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</si>
  <si>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</si>
  <si>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</si>
  <si>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</si>
  <si>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</si>
  <si>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</si>
  <si>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</si>
  <si>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</si>
  <si>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</si>
  <si>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</si>
  <si>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</si>
  <si>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</si>
  <si>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</si>
  <si>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</si>
  <si>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</si>
  <si>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</si>
  <si>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</si>
  <si>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</si>
  <si>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</si>
  <si>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</si>
  <si>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</si>
  <si>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</si>
  <si>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</si>
  <si>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</si>
  <si>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</si>
  <si>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</si>
  <si>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</si>
  <si>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</si>
  <si>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</si>
  <si>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</si>
  <si>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</si>
  <si>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</si>
  <si>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</si>
  <si>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</si>
  <si>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</si>
  <si>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</si>
  <si>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</si>
  <si>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</si>
  <si>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</si>
  <si>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</si>
  <si>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</si>
  <si>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</si>
  <si>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</si>
  <si>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</si>
  <si>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</si>
  <si>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</si>
  <si>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</si>
  <si>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</si>
  <si>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</si>
  <si>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</si>
  <si>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</si>
  <si>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</si>
  <si>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</si>
  <si>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</si>
  <si>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</si>
  <si>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</si>
  <si>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</si>
  <si>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</si>
  <si>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</si>
  <si>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</si>
  <si>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</si>
  <si>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</si>
  <si>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</si>
  <si>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</si>
  <si>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</si>
  <si>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</si>
  <si>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</si>
  <si>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</si>
  <si>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</si>
  <si>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</si>
  <si>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</si>
  <si>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</si>
  <si>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</si>
  <si>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</si>
  <si>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</si>
  <si>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</si>
  <si>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</si>
  <si>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</si>
  <si>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</si>
  <si>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</si>
  <si>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</si>
  <si>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</si>
  <si>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</si>
  <si>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</si>
  <si>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</si>
  <si>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</si>
  <si>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</si>
  <si>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</si>
  <si>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</si>
  <si>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</si>
  <si>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</si>
  <si>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</si>
  <si>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</si>
  <si>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</si>
  <si>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</si>
  <si>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</si>
  <si>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</si>
  <si>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</si>
  <si>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</si>
  <si>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</si>
  <si>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</si>
  <si>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</si>
  <si>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</si>
  <si>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</si>
  <si>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</si>
  <si>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</si>
  <si>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</si>
  <si>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</si>
  <si>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</si>
  <si>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</si>
  <si>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</si>
  <si>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</si>
  <si>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</si>
  <si>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</si>
  <si>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</si>
  <si>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</si>
  <si>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</si>
  <si>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</si>
  <si>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</si>
  <si>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</si>
  <si>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</si>
  <si>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</si>
  <si>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</si>
  <si>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</si>
  <si>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</si>
  <si>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</si>
  <si>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</si>
  <si>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</si>
  <si>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</si>
  <si>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</si>
  <si>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</si>
  <si>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</si>
  <si>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</si>
  <si>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</si>
  <si>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</si>
  <si>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</si>
  <si>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</si>
  <si>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</si>
  <si>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</si>
  <si>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</si>
  <si>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</si>
  <si>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</si>
  <si>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</si>
  <si>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</si>
  <si>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</si>
  <si>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</si>
  <si>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</si>
  <si>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</si>
  <si>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</si>
  <si>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</si>
  <si>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</si>
  <si>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</si>
  <si>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</si>
  <si>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</si>
  <si>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</si>
  <si>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</si>
  <si>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</si>
  <si>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</si>
  <si>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</si>
  <si>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</si>
  <si>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</si>
  <si>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</si>
  <si>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</si>
  <si>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</si>
  <si>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</si>
  <si>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</si>
  <si>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</si>
  <si>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</si>
  <si>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</si>
  <si>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</si>
  <si>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</si>
  <si>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</si>
  <si>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</si>
  <si>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</si>
  <si>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</si>
  <si>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</si>
  <si>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</si>
  <si>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</si>
  <si>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</si>
  <si>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</si>
  <si>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</si>
  <si>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</si>
  <si>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</si>
  <si>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</si>
  <si>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</si>
  <si>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</si>
  <si>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</si>
  <si>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</si>
  <si>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</si>
  <si>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</si>
  <si>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</si>
  <si>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</si>
  <si>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</si>
  <si>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</si>
  <si>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</si>
  <si>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</si>
  <si>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</si>
  <si>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</si>
  <si>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</si>
  <si>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</si>
  <si>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</si>
  <si>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</si>
  <si>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</si>
  <si>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</si>
  <si>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</si>
  <si>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</si>
  <si>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</si>
  <si>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</si>
  <si>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</si>
  <si>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</si>
  <si>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</si>
  <si>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</si>
  <si>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</si>
  <si>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</si>
  <si>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</si>
  <si>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</si>
  <si>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</si>
  <si>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</si>
  <si>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</si>
  <si>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</si>
  <si>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</si>
  <si>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</si>
  <si>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</si>
  <si>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</si>
  <si>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</si>
  <si>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</si>
  <si>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</si>
  <si>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</si>
  <si>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</si>
  <si>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</si>
  <si>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</si>
  <si>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</si>
  <si>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</si>
  <si>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</si>
  <si>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</si>
  <si>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</si>
  <si>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</si>
  <si>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</si>
  <si>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</si>
  <si>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</si>
  <si>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</si>
  <si>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</si>
  <si>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</si>
  <si>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</si>
  <si>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</si>
  <si>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</si>
  <si>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</si>
  <si>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</si>
  <si>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</si>
  <si>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</si>
  <si>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</si>
  <si>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</si>
  <si>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</si>
  <si>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</si>
  <si>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</si>
  <si>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</si>
  <si>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</si>
  <si>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</si>
  <si>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</si>
  <si>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</si>
  <si>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</si>
  <si>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</si>
  <si>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</si>
  <si>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</si>
  <si>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</si>
  <si>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</si>
  <si>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</si>
  <si>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</si>
  <si>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</si>
  <si>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</si>
  <si>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</si>
  <si>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</si>
  <si>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</si>
  <si>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</si>
  <si>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</si>
  <si>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</si>
  <si>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</si>
  <si>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</si>
  <si>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</si>
  <si>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</si>
  <si>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</si>
  <si>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</si>
  <si>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</si>
  <si>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</si>
  <si>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</si>
  <si>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</si>
  <si>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</si>
  <si>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</si>
  <si>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</si>
  <si>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</si>
  <si>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</si>
  <si>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</si>
  <si>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</si>
  <si>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</si>
  <si>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</si>
  <si>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</si>
  <si>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</si>
  <si>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</si>
  <si>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</si>
  <si>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</si>
  <si>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</si>
  <si>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</si>
  <si>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</si>
  <si>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</si>
  <si>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</si>
  <si>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</si>
  <si>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</si>
  <si>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</si>
  <si>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</si>
  <si>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</si>
  <si>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</si>
  <si>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</si>
  <si>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</si>
  <si>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</si>
  <si>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</si>
  <si>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</si>
  <si>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</si>
  <si>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</si>
  <si>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</si>
  <si>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</si>
  <si>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</si>
  <si>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</si>
  <si>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</si>
  <si>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</si>
  <si>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</si>
  <si>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</si>
  <si>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</si>
  <si>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</si>
  <si>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</si>
  <si>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</si>
  <si>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</si>
  <si>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</si>
  <si>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</si>
  <si>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</si>
  <si>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</si>
  <si>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</si>
  <si>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</si>
  <si>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</si>
  <si>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</si>
  <si>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</si>
  <si>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</si>
  <si>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</si>
  <si>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</si>
  <si>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</si>
  <si>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</si>
  <si>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</si>
  <si>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</si>
  <si>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</si>
  <si>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</si>
  <si>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</si>
  <si>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</si>
  <si>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</si>
  <si>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</si>
  <si>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</si>
  <si>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</si>
  <si>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</si>
  <si>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</si>
  <si>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</si>
  <si>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</si>
  <si>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</si>
  <si>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</si>
  <si>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</si>
  <si>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</si>
  <si>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</si>
  <si>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</si>
  <si>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</si>
  <si>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</si>
  <si>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</si>
  <si>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</si>
  <si>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</si>
  <si>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</si>
  <si>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</si>
  <si>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</si>
  <si>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</si>
  <si>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</si>
  <si>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</si>
  <si>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</si>
  <si>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</si>
  <si>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</si>
  <si>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</si>
  <si>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</si>
  <si>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</si>
  <si>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</si>
  <si>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</si>
  <si>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</si>
  <si>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</si>
  <si>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</si>
  <si>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</si>
  <si>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</si>
  <si>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</si>
  <si>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</si>
  <si>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</si>
  <si>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</si>
  <si>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</si>
  <si>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</si>
  <si>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</si>
  <si>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</si>
  <si>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</si>
  <si>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</si>
  <si>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</si>
  <si>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</si>
  <si>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</si>
  <si>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</si>
  <si>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</si>
  <si>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</si>
  <si>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</si>
  <si>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</si>
  <si>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</si>
  <si>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</si>
  <si>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</si>
  <si>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</si>
  <si>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</si>
  <si>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</si>
  <si>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</si>
  <si>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</si>
  <si>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</si>
  <si>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</si>
  <si>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</si>
  <si>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</si>
  <si>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</si>
  <si>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</si>
  <si>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</si>
  <si>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</si>
  <si>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</si>
  <si>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</si>
  <si>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</si>
  <si>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</si>
  <si>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</si>
  <si>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</si>
  <si>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</si>
  <si>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</si>
  <si>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</si>
  <si>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</si>
  <si>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</si>
  <si>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</si>
  <si>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</si>
  <si>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</si>
  <si>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</si>
  <si>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</si>
  <si>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</si>
  <si>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</si>
  <si>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</si>
  <si>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</si>
  <si>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</si>
  <si>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</si>
  <si>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</si>
  <si>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</si>
  <si>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</si>
  <si>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</si>
  <si>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</si>
  <si>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</si>
  <si>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</si>
  <si>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</si>
  <si>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</si>
  <si>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</si>
  <si>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</si>
  <si>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</si>
  <si>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</si>
  <si>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</si>
  <si>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</si>
  <si>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</si>
  <si>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</si>
  <si>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</si>
  <si>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</si>
  <si>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</si>
  <si>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</si>
  <si>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</si>
  <si>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</si>
  <si>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</si>
  <si>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</si>
  <si>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</si>
  <si>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</si>
  <si>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</si>
  <si>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</si>
  <si>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</si>
  <si>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</si>
  <si>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</si>
  <si>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</si>
  <si>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</si>
  <si>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</si>
  <si>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</si>
  <si>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</si>
  <si>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</si>
  <si>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</si>
  <si>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</si>
  <si>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</si>
  <si>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</si>
  <si>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</si>
  <si>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</si>
  <si>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</si>
  <si>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</si>
  <si>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</si>
  <si>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</si>
  <si>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</si>
  <si>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</si>
  <si>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</si>
  <si>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</si>
  <si>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</si>
  <si>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</si>
  <si>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</si>
  <si>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</si>
  <si>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</si>
  <si>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</si>
  <si>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</si>
  <si>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</si>
  <si>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</si>
  <si>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</si>
  <si>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</si>
  <si>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</si>
  <si>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</si>
  <si>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</si>
  <si>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</si>
  <si>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</si>
  <si>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</si>
  <si>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</si>
  <si>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</si>
  <si>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</si>
  <si>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</si>
  <si>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</si>
  <si>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</si>
  <si>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</si>
  <si>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</si>
  <si>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</si>
  <si>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</si>
  <si>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</si>
  <si>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</si>
  <si>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</si>
  <si>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</si>
  <si>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</si>
  <si>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</si>
  <si>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</si>
  <si>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</si>
  <si>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</si>
  <si>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</si>
  <si>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</si>
  <si>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</si>
  <si>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</si>
  <si>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</si>
  <si>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</si>
  <si>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</si>
  <si>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</si>
  <si>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</si>
  <si>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</si>
  <si>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</si>
  <si>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</si>
  <si>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</si>
  <si>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</si>
  <si>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</si>
  <si>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</si>
  <si>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</si>
  <si>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</si>
  <si>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</si>
  <si>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</si>
  <si>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</si>
  <si>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</si>
  <si>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</si>
  <si>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</si>
  <si>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</si>
  <si>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</si>
  <si>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</si>
  <si>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</si>
  <si>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</si>
  <si>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</si>
  <si>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</si>
  <si>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</si>
  <si>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</si>
  <si>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</si>
  <si>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</si>
  <si>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</si>
  <si>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</si>
  <si>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</si>
  <si>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</si>
  <si>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</si>
  <si>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</si>
  <si>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</si>
  <si>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</si>
  <si>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</si>
  <si>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</si>
  <si>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</si>
  <si>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</si>
  <si>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</si>
  <si>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</si>
  <si>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</si>
  <si>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</si>
  <si>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</si>
  <si>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</si>
  <si>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</si>
  <si>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</si>
  <si>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</si>
  <si>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</si>
  <si>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</si>
  <si>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</si>
  <si>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</si>
  <si>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</si>
  <si>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</si>
  <si>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</si>
  <si>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</si>
  <si>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</si>
  <si>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</si>
  <si>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</si>
  <si>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</si>
  <si>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</si>
  <si>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</si>
  <si>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</si>
  <si>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</si>
  <si>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</si>
  <si>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</si>
  <si>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</si>
  <si>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</si>
  <si>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</si>
  <si>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</si>
  <si>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</si>
  <si>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</si>
  <si>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</si>
  <si>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</si>
  <si>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</si>
  <si>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</si>
  <si>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</si>
  <si>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</si>
  <si>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</si>
  <si>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</si>
  <si>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</si>
  <si>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</si>
  <si>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</si>
  <si>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</si>
  <si>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</si>
  <si>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</si>
  <si>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</si>
  <si>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</si>
  <si>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</si>
  <si>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</si>
  <si>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</si>
  <si>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</si>
  <si>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</si>
  <si>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</si>
  <si>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</si>
  <si>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</si>
  <si>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</si>
  <si>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</si>
  <si>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</si>
  <si>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</si>
  <si>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</si>
  <si>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</si>
  <si>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</si>
  <si>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</si>
  <si>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</si>
  <si>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</si>
  <si>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</si>
  <si>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</si>
  <si>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</si>
  <si>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</si>
  <si>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</si>
  <si>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</si>
  <si>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</si>
  <si>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</si>
  <si>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</si>
  <si>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</si>
  <si>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</si>
  <si>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</si>
  <si>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</si>
  <si>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</si>
  <si>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</si>
  <si>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</si>
  <si>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</si>
  <si>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</si>
  <si>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</si>
  <si>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</si>
  <si>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</si>
  <si>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</si>
  <si>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</si>
  <si>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</si>
  <si>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</si>
  <si>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</si>
  <si>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</si>
  <si>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</si>
  <si>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</si>
  <si>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</si>
  <si>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</si>
  <si>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</si>
  <si>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</si>
  <si>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</si>
  <si>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</si>
  <si>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</si>
  <si>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</si>
  <si>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</si>
  <si>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</si>
  <si>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</si>
  <si>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</si>
  <si>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</si>
  <si>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</si>
  <si>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</si>
  <si>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</si>
  <si>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</si>
  <si>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</si>
  <si>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</si>
  <si>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</si>
  <si>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</si>
  <si>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</si>
  <si>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</si>
  <si>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</si>
  <si>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</si>
  <si>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</si>
  <si>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</si>
  <si>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</si>
  <si>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</si>
  <si>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</si>
  <si>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</si>
  <si>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</si>
  <si>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</si>
  <si>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</si>
  <si>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</si>
  <si>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</si>
  <si>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</si>
  <si>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</si>
  <si>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</si>
  <si>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</si>
  <si>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</si>
  <si>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</si>
  <si>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</si>
  <si>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</si>
  <si>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</si>
  <si>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</si>
  <si>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</si>
  <si>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</si>
  <si>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</si>
  <si>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</si>
  <si>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</si>
  <si>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</si>
  <si>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</si>
  <si>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</si>
  <si>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</si>
  <si>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</si>
  <si>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</si>
  <si>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</si>
  <si>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</si>
  <si>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</si>
  <si>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</si>
  <si>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</si>
  <si>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</si>
  <si>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</si>
  <si>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</si>
  <si>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</si>
  <si>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</si>
  <si>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</si>
  <si>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</si>
  <si>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</si>
  <si>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</si>
  <si>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</si>
  <si>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</si>
  <si>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</si>
  <si>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</si>
  <si>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</si>
  <si>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</si>
  <si>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</si>
  <si>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</si>
  <si>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</si>
  <si>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</si>
  <si>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</si>
  <si>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</si>
  <si>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</si>
  <si>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</si>
  <si>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</si>
  <si>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</si>
  <si>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</si>
  <si>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</si>
  <si>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</si>
  <si>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</si>
  <si>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</si>
  <si>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</si>
  <si>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</si>
  <si>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</si>
  <si>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</si>
  <si>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</si>
  <si>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</si>
  <si>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</si>
  <si>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</si>
  <si>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</si>
  <si>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</si>
  <si>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</si>
  <si>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</si>
  <si>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</si>
  <si>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</si>
  <si>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</si>
  <si>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</si>
  <si>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</si>
  <si>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</si>
  <si>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</si>
  <si>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</si>
  <si>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</si>
  <si>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</si>
  <si>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</si>
  <si>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</si>
  <si>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</si>
  <si>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</si>
  <si>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</si>
  <si>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</si>
  <si>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</si>
  <si>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</si>
  <si>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</si>
  <si>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</si>
  <si>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</si>
  <si>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</si>
  <si>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</si>
  <si>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</si>
  <si>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</si>
  <si>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</si>
  <si>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</si>
  <si>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</si>
  <si>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</si>
  <si>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</si>
  <si>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</si>
  <si>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</si>
  <si>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</si>
  <si>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</si>
  <si>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</si>
  <si>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</si>
  <si>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</si>
  <si>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</si>
  <si>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</si>
  <si>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</si>
  <si>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</si>
  <si>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</si>
  <si>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</si>
  <si>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</si>
  <si>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</si>
  <si>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</si>
  <si>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</si>
  <si>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</si>
  <si>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</si>
  <si>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</si>
  <si>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</si>
  <si>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</si>
  <si>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</si>
  <si>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</si>
  <si>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</si>
  <si>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</si>
  <si>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</si>
  <si>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</si>
  <si>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</si>
  <si>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</si>
  <si>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</si>
  <si>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</si>
  <si>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</si>
  <si>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</si>
  <si>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</si>
  <si>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</si>
  <si>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</si>
  <si>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</si>
  <si>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</si>
  <si>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</si>
  <si>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</si>
  <si>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</si>
  <si>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</si>
  <si>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</si>
  <si>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</si>
  <si>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</si>
  <si>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</si>
  <si>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</si>
  <si>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</si>
  <si>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</si>
  <si>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</si>
  <si>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</si>
  <si>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</si>
  <si>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</si>
  <si>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</si>
  <si>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</si>
  <si>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</si>
  <si>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</si>
  <si>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</si>
  <si>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</si>
  <si>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</si>
  <si>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</si>
  <si>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</si>
  <si>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</si>
  <si>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</si>
  <si>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</si>
  <si>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</si>
  <si>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</si>
  <si>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</si>
  <si>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</si>
  <si>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</si>
  <si>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</si>
  <si>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</si>
  <si>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</si>
  <si>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</si>
  <si>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</si>
  <si>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</si>
  <si>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</si>
  <si>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</si>
  <si>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</si>
  <si>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</si>
  <si>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</si>
  <si>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</si>
  <si>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</si>
  <si>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</si>
  <si>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</si>
  <si>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</si>
  <si>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</si>
  <si>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</si>
  <si>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</si>
  <si>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</si>
  <si>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</si>
  <si>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</si>
  <si>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</si>
  <si>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</si>
  <si>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</si>
  <si>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</si>
  <si>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</si>
  <si>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</si>
  <si>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</si>
  <si>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</si>
  <si>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</si>
  <si>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</si>
  <si>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</si>
  <si>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</si>
  <si>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</si>
  <si>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</si>
  <si>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</si>
  <si>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</si>
  <si>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</si>
  <si>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</si>
  <si>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</si>
  <si>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</si>
  <si>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</si>
  <si>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</si>
  <si>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</si>
  <si>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</si>
  <si>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</si>
  <si>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</si>
  <si>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</si>
  <si>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</si>
  <si>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</si>
  <si>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</si>
  <si>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</si>
  <si>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</si>
  <si>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</si>
  <si>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</si>
  <si>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</si>
  <si>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</si>
  <si>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</si>
  <si>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</si>
  <si>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</si>
  <si>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</si>
  <si>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</si>
  <si>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</si>
  <si>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</si>
  <si>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</si>
  <si>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</si>
  <si>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</si>
  <si>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</si>
  <si>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</si>
  <si>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</si>
  <si>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</si>
  <si>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</si>
  <si>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</si>
  <si>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</si>
  <si>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</si>
  <si>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</si>
  <si>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</si>
  <si>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</si>
  <si>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</si>
  <si>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</si>
  <si>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</si>
  <si>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</si>
  <si>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</si>
  <si>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</si>
  <si>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</si>
  <si>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</si>
  <si>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</si>
  <si>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</si>
  <si>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</si>
  <si>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</si>
  <si>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</si>
  <si>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</si>
  <si>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</si>
  <si>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</si>
  <si>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</si>
  <si>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</si>
  <si>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</si>
  <si>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</si>
  <si>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</si>
  <si>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</si>
  <si>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</si>
  <si>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</si>
  <si>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</si>
  <si>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</si>
  <si>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</si>
  <si>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</si>
  <si>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</si>
  <si>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</si>
  <si>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</si>
  <si>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</si>
  <si>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</si>
  <si>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</si>
  <si>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</si>
  <si>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</si>
  <si>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</si>
  <si>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</si>
  <si>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</si>
  <si>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</si>
  <si>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</si>
  <si>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</si>
  <si>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</si>
  <si>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</si>
  <si>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</si>
  <si>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</si>
  <si>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</si>
  <si>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</si>
  <si>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</si>
  <si>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</si>
  <si>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</si>
  <si>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</si>
  <si>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</si>
  <si>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</si>
  <si>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</si>
  <si>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</si>
  <si>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</si>
  <si>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</si>
  <si>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</si>
  <si>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</si>
  <si>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</si>
  <si>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</si>
  <si>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</si>
  <si>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</si>
  <si>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</si>
  <si>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</si>
  <si>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</si>
  <si>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</si>
  <si>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</si>
  <si>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</si>
  <si>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</si>
  <si>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</si>
  <si>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</si>
  <si>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</si>
  <si>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</si>
  <si>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</si>
  <si>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</si>
  <si>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</si>
  <si>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</si>
  <si>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</si>
  <si>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</si>
  <si>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</si>
  <si>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</si>
  <si>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</si>
  <si>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</si>
  <si>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</si>
  <si>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</si>
  <si>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</si>
  <si>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</si>
  <si>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</si>
  <si>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</si>
  <si>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</si>
  <si>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</si>
  <si>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</si>
  <si>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</si>
  <si>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</si>
  <si>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</si>
  <si>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</si>
  <si>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</si>
  <si>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</si>
  <si>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</si>
  <si>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</si>
  <si>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</si>
  <si>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</si>
  <si>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</si>
  <si>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</si>
  <si>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</si>
  <si>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</si>
  <si>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</si>
  <si>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</si>
  <si>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</si>
  <si>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</si>
  <si>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</si>
  <si>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</si>
  <si>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</si>
  <si>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</si>
  <si>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</si>
  <si>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</si>
  <si>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</si>
  <si>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</si>
  <si>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</si>
  <si>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</si>
  <si>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</si>
  <si>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</si>
  <si>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</si>
  <si>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</si>
  <si>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</si>
  <si>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</si>
  <si>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</si>
  <si>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</si>
  <si>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</si>
  <si>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</si>
  <si>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</si>
  <si>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</si>
  <si>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</si>
  <si>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</si>
  <si>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</si>
  <si>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</si>
  <si>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</si>
  <si>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</si>
  <si>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</si>
  <si>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</si>
  <si>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</si>
  <si>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</si>
  <si>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</si>
  <si>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</si>
  <si>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</si>
  <si>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</si>
  <si>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</si>
  <si>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</si>
  <si>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</si>
  <si>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</si>
  <si>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</si>
  <si>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</si>
  <si>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</si>
  <si>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</si>
  <si>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</si>
  <si>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</si>
  <si>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</si>
  <si>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</si>
  <si>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</si>
  <si>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</si>
  <si>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</si>
  <si>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</si>
  <si>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</si>
  <si>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</si>
  <si>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</si>
  <si>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</si>
  <si>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</si>
  <si>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</si>
  <si>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</si>
  <si>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</si>
  <si>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</si>
  <si>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</si>
  <si>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</si>
  <si>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</si>
  <si>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</si>
  <si>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</si>
  <si>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</si>
  <si>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</si>
  <si>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</si>
  <si>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</si>
  <si>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</si>
  <si>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</si>
  <si>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</si>
  <si>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</si>
  <si>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</si>
  <si>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</si>
  <si>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</si>
  <si>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</si>
  <si>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</si>
  <si>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</si>
  <si>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</si>
  <si>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</si>
  <si>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</si>
  <si>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</si>
  <si>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</si>
  <si>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</si>
  <si>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</si>
  <si>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</si>
  <si>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</si>
  <si>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</si>
  <si>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</si>
  <si>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</si>
  <si>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</si>
  <si>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</si>
  <si>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</si>
  <si>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</si>
  <si>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</si>
  <si>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</si>
  <si>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</si>
  <si>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</si>
  <si>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</si>
  <si>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</si>
  <si>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</si>
  <si>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</si>
  <si>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</si>
  <si>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</si>
  <si>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</si>
  <si>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</si>
  <si>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</si>
  <si>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</si>
  <si>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</si>
  <si>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</si>
  <si>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</si>
  <si>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</si>
  <si>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</si>
  <si>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</si>
  <si>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</si>
  <si>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</si>
  <si>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</si>
  <si>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</si>
  <si>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</si>
  <si>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</si>
  <si>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</si>
  <si>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</si>
  <si>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</si>
  <si>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</si>
  <si>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</si>
  <si>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</si>
  <si>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</si>
  <si>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</si>
  <si>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</si>
  <si>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</si>
  <si>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</si>
  <si>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</si>
  <si>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</si>
  <si>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</si>
  <si>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</si>
  <si>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</si>
  <si>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</si>
  <si>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</si>
  <si>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</si>
  <si>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</si>
  <si>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</si>
  <si>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</si>
  <si>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</si>
  <si>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</si>
  <si>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</si>
  <si>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</si>
  <si>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</si>
  <si>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</si>
  <si>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</si>
  <si>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</si>
  <si>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</si>
  <si>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</si>
  <si>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</si>
  <si>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</si>
  <si>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</si>
  <si>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</si>
  <si>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</si>
  <si>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</si>
  <si>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</si>
  <si>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</si>
  <si>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</si>
  <si>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</si>
  <si>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</si>
  <si>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</si>
  <si>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</si>
  <si>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</si>
  <si>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</si>
  <si>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</si>
  <si>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</si>
  <si>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</si>
  <si>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</si>
  <si>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</si>
  <si>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</si>
  <si>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</si>
  <si>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</si>
  <si>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</si>
  <si>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</si>
  <si>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</si>
  <si>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</si>
  <si>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</si>
  <si>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</si>
  <si>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</si>
  <si>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</si>
  <si>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</si>
  <si>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</si>
  <si>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</si>
  <si>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</si>
  <si>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</si>
  <si>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</si>
  <si>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</si>
  <si>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</si>
  <si>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</si>
  <si>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</si>
  <si>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</si>
  <si>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</si>
  <si>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</si>
  <si>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</si>
  <si>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</si>
  <si>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</si>
  <si>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</si>
  <si>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</si>
  <si>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</si>
  <si>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</si>
  <si>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</si>
  <si>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</si>
  <si>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</si>
  <si>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</si>
  <si>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</si>
  <si>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</si>
  <si>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</si>
  <si>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</si>
  <si>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</si>
  <si>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</si>
  <si>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</si>
  <si>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</si>
  <si>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</si>
  <si>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</si>
  <si>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</si>
  <si>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</si>
  <si>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</si>
  <si>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</si>
  <si>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</si>
  <si>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</si>
  <si>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</si>
  <si>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</si>
  <si>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</si>
  <si>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</si>
  <si>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</si>
  <si>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</si>
  <si>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</si>
  <si>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</si>
  <si>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</si>
  <si>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</si>
  <si>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</si>
  <si>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</si>
  <si>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</si>
  <si>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</si>
  <si>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</si>
  <si>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</si>
  <si>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</si>
  <si>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</si>
  <si>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</si>
  <si>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</si>
  <si>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</si>
  <si>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</si>
  <si>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</si>
  <si>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</si>
  <si>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</si>
  <si>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</si>
  <si>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</si>
  <si>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</si>
  <si>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</si>
  <si>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</si>
  <si>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</si>
  <si>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</si>
  <si>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</si>
  <si>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</si>
  <si>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</si>
  <si>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</si>
  <si>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</si>
  <si>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</si>
  <si>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</si>
  <si>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</si>
  <si>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</si>
  <si>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</si>
  <si>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</si>
  <si>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</si>
  <si>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</si>
  <si>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</si>
  <si>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</si>
  <si>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</si>
  <si>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</si>
  <si>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</si>
  <si>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</si>
  <si>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</si>
  <si>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</si>
  <si>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</si>
  <si>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</si>
  <si>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</si>
  <si>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</si>
  <si>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</si>
  <si>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</si>
  <si>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</si>
  <si>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</si>
  <si>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</si>
  <si>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</si>
  <si>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</si>
  <si>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</si>
  <si>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</si>
  <si>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</si>
  <si>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</si>
  <si>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</si>
  <si>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</si>
  <si>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</si>
  <si>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</si>
  <si>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</si>
  <si>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</si>
  <si>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</si>
  <si>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</si>
  <si>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</si>
  <si>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</si>
  <si>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</si>
  <si>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</si>
  <si>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</si>
  <si>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</si>
  <si>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</si>
  <si>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</si>
  <si>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</si>
  <si>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</si>
  <si>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</si>
  <si>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</si>
  <si>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</si>
  <si>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</si>
  <si>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</si>
  <si>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</si>
  <si>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</si>
  <si>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</si>
  <si>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</si>
  <si>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</si>
  <si>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</si>
  <si>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</si>
  <si>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</si>
  <si>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</si>
  <si>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</si>
  <si>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</si>
  <si>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</si>
  <si>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</si>
  <si>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</si>
  <si>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</si>
  <si>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</si>
  <si>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</si>
  <si>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</si>
  <si>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</si>
  <si>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</si>
  <si>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</si>
  <si>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</si>
  <si>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</si>
  <si>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</si>
  <si>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</si>
  <si>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</si>
  <si>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</si>
  <si>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</si>
  <si>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</si>
  <si>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</si>
  <si>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</si>
  <si>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</si>
  <si>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</si>
  <si>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</si>
  <si>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</si>
  <si>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</si>
  <si>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</si>
  <si>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</si>
  <si>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</si>
  <si>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</si>
  <si>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</si>
  <si>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</si>
  <si>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</si>
  <si>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</si>
  <si>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</si>
  <si>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</si>
  <si>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</si>
  <si>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</si>
  <si>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</si>
  <si>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</si>
  <si>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</si>
  <si>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</si>
  <si>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</si>
  <si>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</si>
  <si>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</si>
  <si>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</si>
  <si>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</si>
  <si>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</si>
  <si>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</si>
  <si>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</si>
  <si>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</si>
  <si>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</si>
  <si>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</si>
  <si>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</si>
  <si>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</si>
  <si>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</si>
  <si>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</si>
  <si>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</si>
  <si>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</si>
  <si>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</si>
  <si>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</si>
  <si>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</si>
  <si>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</si>
  <si>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</si>
  <si>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</si>
  <si>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</si>
  <si>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</si>
  <si>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</si>
  <si>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</si>
  <si>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</si>
  <si>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</si>
  <si>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</si>
  <si>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</si>
  <si>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</si>
  <si>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</si>
  <si>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</si>
  <si>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</si>
  <si>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</si>
  <si>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</si>
  <si>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</si>
  <si>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</si>
  <si>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</si>
  <si>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</si>
  <si>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</si>
  <si>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</si>
  <si>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</si>
  <si>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</si>
  <si>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</si>
  <si>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</si>
  <si>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</si>
  <si>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</si>
  <si>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</si>
  <si>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</si>
  <si>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</si>
  <si>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</si>
  <si>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</si>
  <si>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</si>
  <si>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</si>
  <si>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</si>
  <si>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</si>
  <si>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</si>
  <si>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</si>
  <si>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</si>
  <si>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</si>
  <si>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</si>
  <si>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</si>
  <si>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</si>
  <si>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</si>
  <si>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</si>
  <si>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</si>
  <si>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</si>
  <si>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</si>
  <si>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</si>
  <si>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</si>
  <si>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</si>
  <si>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</si>
  <si>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</si>
  <si>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</si>
  <si>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</si>
  <si>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</si>
  <si>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</si>
  <si>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</si>
  <si>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</si>
  <si>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</si>
  <si>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</si>
  <si>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</si>
  <si>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</si>
  <si>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</si>
  <si>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</si>
  <si>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</si>
  <si>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</si>
  <si>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</si>
  <si>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</si>
  <si>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</si>
  <si>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</si>
  <si>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</si>
  <si>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</si>
  <si>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</si>
  <si>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</si>
  <si>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</si>
  <si>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</si>
  <si>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</si>
  <si>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</si>
  <si>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</si>
  <si>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</si>
  <si>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</si>
  <si>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</si>
  <si>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</si>
  <si>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</si>
  <si>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</si>
  <si>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</si>
  <si>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</si>
  <si>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</si>
  <si>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</si>
  <si>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</si>
  <si>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</si>
  <si>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</si>
  <si>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</si>
  <si>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</si>
  <si>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</si>
  <si>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</si>
  <si>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</si>
  <si>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</si>
  <si>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</si>
  <si>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</si>
  <si>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</si>
  <si>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</si>
  <si>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</si>
  <si>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</si>
  <si>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</si>
  <si>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</si>
  <si>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</si>
  <si>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</si>
  <si>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</si>
  <si>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</si>
  <si>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</si>
  <si>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</si>
  <si>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</si>
  <si>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</si>
  <si>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</si>
  <si>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</si>
  <si>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</si>
  <si>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</si>
  <si>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</si>
  <si>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</si>
  <si>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</si>
  <si>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</si>
  <si>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</si>
  <si>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</si>
  <si>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</si>
  <si>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</si>
  <si>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</si>
  <si>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</si>
  <si>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</si>
  <si>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</si>
  <si>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</si>
  <si>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</si>
  <si>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</si>
  <si>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</si>
  <si>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</si>
  <si>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</si>
  <si>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</si>
  <si>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</si>
  <si>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</si>
  <si>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</si>
  <si>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</si>
  <si>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</si>
  <si>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</si>
  <si>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</si>
  <si>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</si>
  <si>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</si>
  <si>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</si>
  <si>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</si>
  <si>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</si>
  <si>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</si>
  <si>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</si>
  <si>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</si>
  <si>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</si>
  <si>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</si>
  <si>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</si>
  <si>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</si>
  <si>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</si>
  <si>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</si>
  <si>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</si>
  <si>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</si>
  <si>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</si>
  <si>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</si>
  <si>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</si>
  <si>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</si>
  <si>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</si>
  <si>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</si>
  <si>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</si>
  <si>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</si>
  <si>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</si>
  <si>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</si>
  <si>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</si>
  <si>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</si>
  <si>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</si>
  <si>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</si>
  <si>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</si>
  <si>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</si>
  <si>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</si>
  <si>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</si>
  <si>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</si>
  <si>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</si>
  <si>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</si>
  <si>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</si>
  <si>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</si>
  <si>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</si>
  <si>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</si>
  <si>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</si>
  <si>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</si>
  <si>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</si>
  <si>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</si>
  <si>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</si>
  <si>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</si>
  <si>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</si>
  <si>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</si>
  <si>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</si>
  <si>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</si>
  <si>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</si>
  <si>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</si>
  <si>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</si>
  <si>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</si>
  <si>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</si>
  <si>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</si>
  <si>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</si>
  <si>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</si>
  <si>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</si>
  <si>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</si>
  <si>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</si>
  <si>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</si>
  <si>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</si>
  <si>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</si>
  <si>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</si>
  <si>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</si>
  <si>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</si>
  <si>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</si>
  <si>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</si>
  <si>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</si>
  <si>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</si>
  <si>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</si>
  <si>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</si>
  <si>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</si>
  <si>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</si>
  <si>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</si>
  <si>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</si>
  <si>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</si>
  <si>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</si>
  <si>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</si>
  <si>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</si>
  <si>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</si>
  <si>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</si>
  <si>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</si>
  <si>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</si>
  <si>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</si>
  <si>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</si>
  <si>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</si>
  <si>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</si>
  <si>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</si>
  <si>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</si>
  <si>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</si>
  <si>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</si>
  <si>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</si>
  <si>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</si>
  <si>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</si>
  <si>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</si>
  <si>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</si>
  <si>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</si>
  <si>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</si>
  <si>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</si>
  <si>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</si>
  <si>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</si>
  <si>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</si>
  <si>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</si>
  <si>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</si>
  <si>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</si>
  <si>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</si>
  <si>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</si>
  <si>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</si>
  <si>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</si>
  <si>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</si>
  <si>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</si>
  <si>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</si>
  <si>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</si>
  <si>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</si>
  <si>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</si>
  <si>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</si>
  <si>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</si>
  <si>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</si>
  <si>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</si>
  <si>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</si>
  <si>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</si>
  <si>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</si>
  <si>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</si>
  <si>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</si>
  <si>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</si>
  <si>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</si>
  <si>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</si>
  <si>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</si>
  <si>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</si>
  <si>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</si>
  <si>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</si>
  <si>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</si>
  <si>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</si>
  <si>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</si>
  <si>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</si>
  <si>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</si>
  <si>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</si>
  <si>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</si>
  <si>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</si>
  <si>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</si>
  <si>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</si>
  <si>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</si>
  <si>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</si>
  <si>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</si>
  <si>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</si>
  <si>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</si>
  <si>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</si>
  <si>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</si>
  <si>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</si>
  <si>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</si>
  <si>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</si>
  <si>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</si>
  <si>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</si>
  <si>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</si>
  <si>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</si>
  <si>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</si>
  <si>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</si>
  <si>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</si>
  <si>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</si>
  <si>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</si>
  <si>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</si>
  <si>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</si>
  <si>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</si>
  <si>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</si>
  <si>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</si>
  <si>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</si>
  <si>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</si>
  <si>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</si>
  <si>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</si>
  <si>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</si>
  <si>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</si>
  <si>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</si>
  <si>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</si>
  <si>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</si>
  <si>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</si>
  <si>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</si>
  <si>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</si>
  <si>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</si>
  <si>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</si>
  <si>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</si>
  <si>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</si>
  <si>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</si>
  <si>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</si>
  <si>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</si>
  <si>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</si>
  <si>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</si>
  <si>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</si>
  <si>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</si>
  <si>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</si>
  <si>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</si>
  <si>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</si>
  <si>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</si>
  <si>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</si>
  <si>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</si>
  <si>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</si>
  <si>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</si>
  <si>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</si>
  <si>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</si>
  <si>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</si>
  <si>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</si>
  <si>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</si>
  <si>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</si>
  <si>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</si>
  <si>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</si>
  <si>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</si>
  <si>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</si>
  <si>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</si>
  <si>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</si>
  <si>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</si>
  <si>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</si>
  <si>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</si>
  <si>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</si>
  <si>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</si>
  <si>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</si>
  <si>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</si>
  <si>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</si>
  <si>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</si>
  <si>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</si>
  <si>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</si>
  <si>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</si>
  <si>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</si>
  <si>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</si>
  <si>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</si>
  <si>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</si>
  <si>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</si>
  <si>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</si>
  <si>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</si>
  <si>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</si>
  <si>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</si>
  <si>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</si>
  <si>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</si>
  <si>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</si>
  <si>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</si>
  <si>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</si>
  <si>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</si>
  <si>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</si>
  <si>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</si>
  <si>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</si>
  <si>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</si>
  <si>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</si>
  <si>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</si>
  <si>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</si>
  <si>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</si>
  <si>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</si>
  <si>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</si>
  <si>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</si>
  <si>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</si>
  <si>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</si>
  <si>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</si>
  <si>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</si>
  <si>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</si>
  <si>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</si>
  <si>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</si>
  <si>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</si>
  <si>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</si>
  <si>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</si>
  <si>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</si>
  <si>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</si>
  <si>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</si>
  <si>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</si>
  <si>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</si>
  <si>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</si>
  <si>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</si>
  <si>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</si>
  <si>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</si>
  <si>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</si>
  <si>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</si>
  <si>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</si>
  <si>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</si>
  <si>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</si>
  <si>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</si>
  <si>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</si>
  <si>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</si>
  <si>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</si>
  <si>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</si>
  <si>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</si>
  <si>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</si>
  <si>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</si>
  <si>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</si>
  <si>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</si>
  <si>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</si>
  <si>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</si>
  <si>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</si>
  <si>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</si>
  <si>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</si>
  <si>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</si>
  <si>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</si>
  <si>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</si>
  <si>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</si>
  <si>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</si>
  <si>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</si>
  <si>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</si>
  <si>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</si>
  <si>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</si>
  <si>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</si>
  <si>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</si>
  <si>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</si>
  <si>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</si>
  <si>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</si>
  <si>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</si>
  <si>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</si>
  <si>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</si>
  <si>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</si>
  <si>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</si>
  <si>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</si>
  <si>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</si>
  <si>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</si>
  <si>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</si>
  <si>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</si>
  <si>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</si>
  <si>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</si>
  <si>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</si>
  <si>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</si>
  <si>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</si>
  <si>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</si>
  <si>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</si>
  <si>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</si>
  <si>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</si>
  <si>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</si>
  <si>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</si>
  <si>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</si>
  <si>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</si>
  <si>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</si>
  <si>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</si>
  <si>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</si>
  <si>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</si>
  <si>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</si>
  <si>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</si>
  <si>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</si>
  <si>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</si>
  <si>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</si>
  <si>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</si>
  <si>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</si>
  <si>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</si>
  <si>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</si>
  <si>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</si>
  <si>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</si>
  <si>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</si>
  <si>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</si>
  <si>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</si>
  <si>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</si>
  <si>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</si>
  <si>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</si>
  <si>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</si>
  <si>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</si>
  <si>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</si>
  <si>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</si>
  <si>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</si>
  <si>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</si>
  <si>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</si>
  <si>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</si>
  <si>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</si>
  <si>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</si>
  <si>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</si>
  <si>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</si>
  <si>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</si>
  <si>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</si>
  <si>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</si>
  <si>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</si>
  <si>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</si>
  <si>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</si>
  <si>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</si>
  <si>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</si>
  <si>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</si>
  <si>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</si>
  <si>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</si>
  <si>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</si>
  <si>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</si>
  <si>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</si>
  <si>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</si>
  <si>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</si>
  <si>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</si>
  <si>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</si>
  <si>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</si>
  <si>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</si>
  <si>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</si>
  <si>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</si>
  <si>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</si>
  <si>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</si>
  <si>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</si>
  <si>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</si>
  <si>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</si>
  <si>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</si>
  <si>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</si>
  <si>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</si>
  <si>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</si>
  <si>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</si>
  <si>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</si>
  <si>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</si>
  <si>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</si>
  <si>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</si>
  <si>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</si>
  <si>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</si>
  <si>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</si>
  <si>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</si>
  <si>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</si>
  <si>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</si>
  <si>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</si>
  <si>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</si>
  <si>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</si>
  <si>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</si>
  <si>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</si>
  <si>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</si>
  <si>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</si>
  <si>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</si>
  <si>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</si>
  <si>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</si>
  <si>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</si>
  <si>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</si>
  <si>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</si>
  <si>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</si>
  <si>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</si>
  <si>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</si>
  <si>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</si>
  <si>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</si>
  <si>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</si>
  <si>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</si>
  <si>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</si>
  <si>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</si>
  <si>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</si>
  <si>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</si>
  <si>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</si>
  <si>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</si>
  <si>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</si>
  <si>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</si>
  <si>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</si>
  <si>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</si>
  <si>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</si>
  <si>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</si>
  <si>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</si>
  <si>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</si>
  <si>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</si>
  <si>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</si>
  <si>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</si>
  <si>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</si>
  <si>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</si>
  <si>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</si>
  <si>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</si>
  <si>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</si>
  <si>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</si>
  <si>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</si>
  <si>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</si>
  <si>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</si>
  <si>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</si>
  <si>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</si>
  <si>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</si>
  <si>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</si>
  <si>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</si>
  <si>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</si>
  <si>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</si>
  <si>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</si>
  <si>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</si>
  <si>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</si>
  <si>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</si>
  <si>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</si>
  <si>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</si>
  <si>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</si>
  <si>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</si>
  <si>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</si>
  <si>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</si>
  <si>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</si>
  <si>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</si>
  <si>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</si>
  <si>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</si>
  <si>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</si>
  <si>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</si>
  <si>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</si>
  <si>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</si>
  <si>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</si>
  <si>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</si>
  <si>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</si>
  <si>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</si>
  <si>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</si>
  <si>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</si>
  <si>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</si>
  <si>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</si>
  <si>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</si>
  <si>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</si>
  <si>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</si>
  <si>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</si>
  <si>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</si>
  <si>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</si>
  <si>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</si>
  <si>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</si>
  <si>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</si>
  <si>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</si>
  <si>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</si>
  <si>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</si>
  <si>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</si>
  <si>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</si>
  <si>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</si>
  <si>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</si>
  <si>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</si>
  <si>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</si>
  <si>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</si>
  <si>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</si>
  <si>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</si>
  <si>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</si>
  <si>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</si>
  <si>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</si>
  <si>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</si>
  <si>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</si>
  <si>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</si>
  <si>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</si>
  <si>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</si>
  <si>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</si>
  <si>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</si>
  <si>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</si>
  <si>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</si>
  <si>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</si>
  <si>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</si>
  <si>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</si>
  <si>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</si>
  <si>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</si>
  <si>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</si>
  <si>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</si>
  <si>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</si>
  <si>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</si>
  <si>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</si>
  <si>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</si>
  <si>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</si>
  <si>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</si>
  <si>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</si>
  <si>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</si>
  <si>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</si>
  <si>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</si>
  <si>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</si>
  <si>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</si>
  <si>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</si>
  <si>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</si>
  <si>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</si>
  <si>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</si>
  <si>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</si>
  <si>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</si>
  <si>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</si>
  <si>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</si>
  <si>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</si>
  <si>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</si>
  <si>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</si>
  <si>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</si>
  <si>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</si>
  <si>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</si>
  <si>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</si>
  <si>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</si>
  <si>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</si>
  <si>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</si>
  <si>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</si>
  <si>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</si>
  <si>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</si>
  <si>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</si>
  <si>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</si>
  <si>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</si>
  <si>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</si>
  <si>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</si>
  <si>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</si>
  <si>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</si>
  <si>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</si>
  <si>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</si>
  <si>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</si>
  <si>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</si>
  <si>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</si>
  <si>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</si>
  <si>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</si>
  <si>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</si>
  <si>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</si>
  <si>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</si>
  <si>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</si>
  <si>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</si>
  <si>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</si>
  <si>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</si>
  <si>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</si>
  <si>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</si>
  <si>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</si>
  <si>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</si>
  <si>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</si>
  <si>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</si>
  <si>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</si>
  <si>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</si>
  <si>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</si>
  <si>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</si>
  <si>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</si>
  <si>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</si>
  <si>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</si>
  <si>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</si>
  <si>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</si>
  <si>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</si>
  <si>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</si>
  <si>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</si>
  <si>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</si>
  <si>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</si>
  <si>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</si>
  <si>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</si>
  <si>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</si>
  <si>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</si>
  <si>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</si>
  <si>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</si>
  <si>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</si>
  <si>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</si>
  <si>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</si>
  <si>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</si>
  <si>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</si>
  <si>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</si>
  <si>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</si>
  <si>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</si>
  <si>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</si>
  <si>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</si>
  <si>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</si>
  <si>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</si>
  <si>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</si>
  <si>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</si>
  <si>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</si>
  <si>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</si>
  <si>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</si>
  <si>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</si>
  <si>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</si>
  <si>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</si>
  <si>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</si>
  <si>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</si>
  <si>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</si>
  <si>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</si>
  <si>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</si>
  <si>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</si>
  <si>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</si>
  <si>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</si>
  <si>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</si>
  <si>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</si>
  <si>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</si>
  <si>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</si>
  <si>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</si>
  <si>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</si>
  <si>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</si>
  <si>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</si>
  <si>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</si>
  <si>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</si>
  <si>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</si>
  <si>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</si>
  <si>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</si>
  <si>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</si>
  <si>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</si>
  <si>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</si>
  <si>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</si>
  <si>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</si>
  <si>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</si>
  <si>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</si>
  <si>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</si>
  <si>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</si>
  <si>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</si>
  <si>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</si>
  <si>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</si>
  <si>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</si>
  <si>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</si>
  <si>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</si>
  <si>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</si>
  <si>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</si>
  <si>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</si>
  <si>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</si>
  <si>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</si>
  <si>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</si>
  <si>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</si>
  <si>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</si>
  <si>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</si>
  <si>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</si>
  <si>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</si>
  <si>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</si>
  <si>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</si>
  <si>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</si>
  <si>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</si>
  <si>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</si>
  <si>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</si>
  <si>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</si>
  <si>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</si>
  <si>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</si>
  <si>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</si>
  <si>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</si>
  <si>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</si>
  <si>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</si>
  <si>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</si>
  <si>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</si>
  <si>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</si>
  <si>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</si>
  <si>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</si>
  <si>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</si>
  <si>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</si>
  <si>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</si>
  <si>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</si>
  <si>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</si>
  <si>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</si>
  <si>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</si>
  <si>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</si>
  <si>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</si>
  <si>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</si>
  <si>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</si>
  <si>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</si>
  <si>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</si>
  <si>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</si>
  <si>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</si>
  <si>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</si>
  <si>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</si>
  <si>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</si>
  <si>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</si>
  <si>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</si>
  <si>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</si>
  <si>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</si>
  <si>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</si>
  <si>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</si>
  <si>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</si>
  <si>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</si>
  <si>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</si>
  <si>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</si>
  <si>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</si>
  <si>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</si>
  <si>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</si>
  <si>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</si>
  <si>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</si>
  <si>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</si>
  <si>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</si>
  <si>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</si>
  <si>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</si>
  <si>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</si>
  <si>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</si>
  <si>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</si>
  <si>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</si>
  <si>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</si>
  <si>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</si>
  <si>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</si>
  <si>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</si>
  <si>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</si>
  <si>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</si>
  <si>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</si>
  <si>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</si>
  <si>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</si>
  <si>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</si>
  <si>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</si>
  <si>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</si>
  <si>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</si>
  <si>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</si>
  <si>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</si>
  <si>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</si>
  <si>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</si>
  <si>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</si>
  <si>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</si>
  <si>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</si>
  <si>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</si>
  <si>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</si>
  <si>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</si>
  <si>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</si>
  <si>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</si>
  <si>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</si>
  <si>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</si>
  <si>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</si>
  <si>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</si>
  <si>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</si>
  <si>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</si>
  <si>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</si>
  <si>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</si>
  <si>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</si>
  <si>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</si>
  <si>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</si>
  <si>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</si>
  <si>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</si>
  <si>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</si>
  <si>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</si>
  <si>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</si>
  <si>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</si>
  <si>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</si>
  <si>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</si>
  <si>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</si>
  <si>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</si>
  <si>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</si>
  <si>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</si>
  <si>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</si>
  <si>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</si>
  <si>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</si>
  <si>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</si>
  <si>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</si>
  <si>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</si>
  <si>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</si>
  <si>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</si>
  <si>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</si>
  <si>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</si>
  <si>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</si>
  <si>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</si>
  <si>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</si>
  <si>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</si>
  <si>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</si>
  <si>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</si>
  <si>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</si>
  <si>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</si>
  <si>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</si>
  <si>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</si>
  <si>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</si>
  <si>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</si>
  <si>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</si>
  <si>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</si>
  <si>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</si>
  <si>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</si>
  <si>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</si>
  <si>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</si>
  <si>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</si>
  <si>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</si>
  <si>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</si>
  <si>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</si>
  <si>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</si>
  <si>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</si>
  <si>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</si>
  <si>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</si>
  <si>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</si>
  <si>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</si>
  <si>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</si>
  <si>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</si>
  <si>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</si>
  <si>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</si>
  <si>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</si>
  <si>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</si>
  <si>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</si>
  <si>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</si>
  <si>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</si>
  <si>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</si>
  <si>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</si>
  <si>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</si>
  <si>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</si>
  <si>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</si>
  <si>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</si>
  <si>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</si>
  <si>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</si>
  <si>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</si>
  <si>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</si>
  <si>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</si>
  <si>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</si>
  <si>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</si>
  <si>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</si>
  <si>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</si>
  <si>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</si>
  <si>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</si>
  <si>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</si>
  <si>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</si>
  <si>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</si>
  <si>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</si>
  <si>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</si>
  <si>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</si>
  <si>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</si>
  <si>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</si>
  <si>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</si>
  <si>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</si>
  <si>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</si>
  <si>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</si>
  <si>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</si>
  <si>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</si>
  <si>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</si>
  <si>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</si>
  <si>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</si>
  <si>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</si>
  <si>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</si>
  <si>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</si>
  <si>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</si>
  <si>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</si>
  <si>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</si>
  <si>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</si>
  <si>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</si>
  <si>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</si>
  <si>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</si>
  <si>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</si>
  <si>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</si>
  <si>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</si>
  <si>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</si>
  <si>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</si>
  <si>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</si>
  <si>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</si>
  <si>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</si>
  <si>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</si>
  <si>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</si>
  <si>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</si>
  <si>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</si>
  <si>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</si>
  <si>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</si>
  <si>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</si>
  <si>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</si>
  <si>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</si>
  <si>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</si>
  <si>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</si>
  <si>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</si>
  <si>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</si>
  <si>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</si>
  <si>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</si>
  <si>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</si>
  <si>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</si>
  <si>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</si>
  <si>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</si>
  <si>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</si>
  <si>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</si>
  <si>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</si>
  <si>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</si>
  <si>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</si>
  <si>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</si>
  <si>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</si>
  <si>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</si>
  <si>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</si>
  <si>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</si>
  <si>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</si>
  <si>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</si>
  <si>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</si>
  <si>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</si>
  <si>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</si>
  <si>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</si>
  <si>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</si>
  <si>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</si>
  <si>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</si>
  <si>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</si>
  <si>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</si>
  <si>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</si>
  <si>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</si>
  <si>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</si>
  <si>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</si>
  <si>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</si>
  <si>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</si>
  <si>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</si>
  <si>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</si>
  <si>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</si>
  <si>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</si>
  <si>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</si>
  <si>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</si>
  <si>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</si>
  <si>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</si>
  <si>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</si>
  <si>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</si>
  <si>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</si>
  <si>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</si>
  <si>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</si>
  <si>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</si>
  <si>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</si>
  <si>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</si>
  <si>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</si>
  <si>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</si>
  <si>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</si>
  <si>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</si>
  <si>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</si>
  <si>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</si>
  <si>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</si>
  <si>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</si>
  <si>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</si>
  <si>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</si>
  <si>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</si>
  <si>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</si>
  <si>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</si>
  <si>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</si>
  <si>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</si>
  <si>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</si>
  <si>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</si>
  <si>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</si>
  <si>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</si>
  <si>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</si>
  <si>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</si>
  <si>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</si>
  <si>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</si>
  <si>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</si>
  <si>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</si>
  <si>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</si>
  <si>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</si>
  <si>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</si>
  <si>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</si>
  <si>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</si>
  <si>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</si>
  <si>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</si>
  <si>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</si>
  <si>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</si>
  <si>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</si>
  <si>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</si>
  <si>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</si>
  <si>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</si>
  <si>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</si>
  <si>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</si>
  <si>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</si>
  <si>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</si>
  <si>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</si>
  <si>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</si>
  <si>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</si>
  <si>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</si>
  <si>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</si>
  <si>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</si>
  <si>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</si>
  <si>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</si>
  <si>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</si>
  <si>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</si>
  <si>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</si>
  <si>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</si>
  <si>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</si>
  <si>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</si>
  <si>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</si>
  <si>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</si>
  <si>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</si>
  <si>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</si>
  <si>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</si>
  <si>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</si>
  <si>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</si>
  <si>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</si>
  <si>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</si>
  <si>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</si>
  <si>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</si>
  <si>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</si>
  <si>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</si>
  <si>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</si>
  <si>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</si>
  <si>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</si>
  <si>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</si>
  <si>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</si>
  <si>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</si>
  <si>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</si>
  <si>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</si>
  <si>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</si>
  <si>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</si>
  <si>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</si>
  <si>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</si>
  <si>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</si>
  <si>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</si>
  <si>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</si>
  <si>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</si>
  <si>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</si>
  <si>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</si>
  <si>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</si>
  <si>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</si>
  <si>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</si>
  <si>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</si>
  <si>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</si>
  <si>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</si>
  <si>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</si>
  <si>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</si>
  <si>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</si>
  <si>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</si>
  <si>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</si>
  <si>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</si>
  <si>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</si>
  <si>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</si>
  <si>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</si>
  <si>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</si>
  <si>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</si>
  <si>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</si>
  <si>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</si>
  <si>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</si>
  <si>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</si>
  <si>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</si>
  <si>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</si>
  <si>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</si>
  <si>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</si>
  <si>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</si>
  <si>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</si>
  <si>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</si>
  <si>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</si>
  <si>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</si>
  <si>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</si>
  <si>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</si>
  <si>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</si>
  <si>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</si>
  <si>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</si>
  <si>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</si>
  <si>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</si>
  <si>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</si>
  <si>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</si>
  <si>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</si>
  <si>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</si>
  <si>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</si>
  <si>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</si>
  <si>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</si>
  <si>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</si>
  <si>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</si>
  <si>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</si>
  <si>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</si>
  <si>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</si>
  <si>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</si>
  <si>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</si>
  <si>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</si>
  <si>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</si>
  <si>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</si>
  <si>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</si>
  <si>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</si>
  <si>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</si>
  <si>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</si>
  <si>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</si>
  <si>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</si>
  <si>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</si>
  <si>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</si>
  <si>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</si>
  <si>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</si>
  <si>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</si>
  <si>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</si>
  <si>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</si>
  <si>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</si>
  <si>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</si>
  <si>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</si>
  <si>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</si>
  <si>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</si>
  <si>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</si>
  <si>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</si>
  <si>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</si>
  <si>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</si>
  <si>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</si>
  <si>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</si>
  <si>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</si>
  <si>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</si>
  <si>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</si>
  <si>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</si>
  <si>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</si>
  <si>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</si>
  <si>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</si>
  <si>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</si>
  <si>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</si>
  <si>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</si>
  <si>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</si>
  <si>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</si>
  <si>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</si>
  <si>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</si>
  <si>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</si>
  <si>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</si>
  <si>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</si>
  <si>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</si>
  <si>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</si>
  <si>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</si>
  <si>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</si>
  <si>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</si>
  <si>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</si>
  <si>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</si>
  <si>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</si>
  <si>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</si>
  <si>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</si>
  <si>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</si>
  <si>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</si>
  <si>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</si>
  <si>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</si>
  <si>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</si>
  <si>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</si>
  <si>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</si>
  <si>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</si>
  <si>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</si>
  <si>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</si>
  <si>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</si>
  <si>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</si>
  <si>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</si>
  <si>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</si>
  <si>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</si>
  <si>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</si>
  <si>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</si>
  <si>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</si>
  <si>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</si>
  <si>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</si>
  <si>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</si>
  <si>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</si>
  <si>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</si>
  <si>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</si>
  <si>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</si>
  <si>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</si>
  <si>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</si>
  <si>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</si>
  <si>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</si>
  <si>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</si>
  <si>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</si>
  <si>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</si>
  <si>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</si>
  <si>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</si>
  <si>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</si>
  <si>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</si>
  <si>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</si>
  <si>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</si>
  <si>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</si>
  <si>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</si>
  <si>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</si>
  <si>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</si>
  <si>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</si>
  <si>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</si>
  <si>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</si>
  <si>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</si>
  <si>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</si>
  <si>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</si>
  <si>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</si>
  <si>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</si>
  <si>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</si>
  <si>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</si>
  <si>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</si>
  <si>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</si>
  <si>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</si>
  <si>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</si>
  <si>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</si>
  <si>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</si>
  <si>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</si>
  <si>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</si>
  <si>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</si>
  <si>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</si>
  <si>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</si>
  <si>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</si>
  <si>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</si>
  <si>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</si>
  <si>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</si>
  <si>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</si>
  <si>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</si>
  <si>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</si>
  <si>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</si>
  <si>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</si>
  <si>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</si>
  <si>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</si>
  <si>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</si>
  <si>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</si>
  <si>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</si>
  <si>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</si>
  <si>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</si>
  <si>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</si>
  <si>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</si>
  <si>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</si>
  <si>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</si>
  <si>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</si>
  <si>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</si>
  <si>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</si>
  <si>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</si>
  <si>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</si>
  <si>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</si>
  <si>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</si>
  <si>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</si>
  <si>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</si>
  <si>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</si>
  <si>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</si>
  <si>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</si>
  <si>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</si>
  <si>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</si>
  <si>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</si>
  <si>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</si>
  <si>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</si>
  <si>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</si>
  <si>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</si>
  <si>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</si>
  <si>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</si>
  <si>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</si>
  <si>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</si>
  <si>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</si>
  <si>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</si>
  <si>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</si>
  <si>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</si>
  <si>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</si>
  <si>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</si>
  <si>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</si>
  <si>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</si>
  <si>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</si>
  <si>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</si>
  <si>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</si>
  <si>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</si>
  <si>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</si>
  <si>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</si>
  <si>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</si>
  <si>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</si>
  <si>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</si>
  <si>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</si>
  <si>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</si>
  <si>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</si>
  <si>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</si>
  <si>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</si>
  <si>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</si>
  <si>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</si>
  <si>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</si>
  <si>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</si>
  <si>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</si>
  <si>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</si>
  <si>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</si>
  <si>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</si>
  <si>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</si>
  <si>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</si>
  <si>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</si>
  <si>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</si>
  <si>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</si>
  <si>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</si>
  <si>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</si>
  <si>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</si>
  <si>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</si>
  <si>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</si>
  <si>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</si>
  <si>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</si>
  <si>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</si>
  <si>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</si>
  <si>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</si>
  <si>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</si>
  <si>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</si>
  <si>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</si>
  <si>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</si>
  <si>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</si>
  <si>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</si>
  <si>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</si>
  <si>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</si>
  <si>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</si>
  <si>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</si>
  <si>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</si>
  <si>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</si>
  <si>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</si>
  <si>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</si>
  <si>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</si>
  <si>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</si>
  <si>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</si>
  <si>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</si>
  <si>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</si>
  <si>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</si>
  <si>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</si>
  <si>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</si>
  <si>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</si>
  <si>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</si>
  <si>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</si>
  <si>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</si>
  <si>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</si>
  <si>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</si>
  <si>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</si>
  <si>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</si>
  <si>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</si>
  <si>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</si>
  <si>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</si>
  <si>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</si>
  <si>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</si>
  <si>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</si>
  <si>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</si>
  <si>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</si>
  <si>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</si>
  <si>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</si>
  <si>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</si>
  <si>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</si>
  <si>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</si>
  <si>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</si>
  <si>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</si>
  <si>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</si>
  <si>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</si>
  <si>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</si>
  <si>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</si>
  <si>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</si>
  <si>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</si>
  <si>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</si>
  <si>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</si>
  <si>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</si>
  <si>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</si>
  <si>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</si>
  <si>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</si>
  <si>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</si>
  <si>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</si>
  <si>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</si>
  <si>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</si>
  <si>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</si>
  <si>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</si>
  <si>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</si>
  <si>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</si>
  <si>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</si>
  <si>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</si>
  <si>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</si>
  <si>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</si>
  <si>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</si>
  <si>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</si>
  <si>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</si>
  <si>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</si>
  <si>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</si>
  <si>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</si>
  <si>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</si>
  <si>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</si>
  <si>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</si>
  <si>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</si>
  <si>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</si>
  <si>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</si>
  <si>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</si>
  <si>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</si>
  <si>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</si>
  <si>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</si>
  <si>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</si>
  <si>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</si>
  <si>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</si>
  <si>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</si>
  <si>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</si>
  <si>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</si>
  <si>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</si>
  <si>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</si>
  <si>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</si>
  <si>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</si>
  <si>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</si>
  <si>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</si>
  <si>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</si>
  <si>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</si>
  <si>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</si>
  <si>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</si>
  <si>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</si>
  <si>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</si>
  <si>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</si>
  <si>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</si>
  <si>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</si>
  <si>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</si>
  <si>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</si>
  <si>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</si>
  <si>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</si>
  <si>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</si>
  <si>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</si>
  <si>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</si>
  <si>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</si>
  <si>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</si>
  <si>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</si>
  <si>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</si>
  <si>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</si>
  <si>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</si>
  <si>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</si>
  <si>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</si>
  <si>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</si>
  <si>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</si>
  <si>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</si>
  <si>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</si>
  <si>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</si>
  <si>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</si>
  <si>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</si>
  <si>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</si>
  <si>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</si>
  <si>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</si>
  <si>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</si>
  <si>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</si>
  <si>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</si>
  <si>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</si>
  <si>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</si>
  <si>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</si>
  <si>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</si>
  <si>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</si>
  <si>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</si>
  <si>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</si>
  <si>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</si>
  <si>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</si>
  <si>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</si>
  <si>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</si>
  <si>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</si>
  <si>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</si>
  <si>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</si>
  <si>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</si>
  <si>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</si>
  <si>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</si>
  <si>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</si>
  <si>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</si>
  <si>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</si>
  <si>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</si>
  <si>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</si>
  <si>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</si>
  <si>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</si>
  <si>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</si>
  <si>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</si>
  <si>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</si>
  <si>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</si>
  <si>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</si>
  <si>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</si>
  <si>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</si>
  <si>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</si>
  <si>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</si>
  <si>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</si>
  <si>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</si>
  <si>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</si>
  <si>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</si>
  <si>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</si>
  <si>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</si>
  <si>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</si>
  <si>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</si>
  <si>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</si>
  <si>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</si>
  <si>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</si>
  <si>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</si>
  <si>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</si>
  <si>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</si>
  <si>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</si>
  <si>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</si>
  <si>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</si>
  <si>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</si>
  <si>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</si>
  <si>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</si>
  <si>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</si>
  <si>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</si>
  <si>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</si>
  <si>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</si>
  <si>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</si>
  <si>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</si>
  <si>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</si>
  <si>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</si>
  <si>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</si>
  <si>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</si>
  <si>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</si>
  <si>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</si>
  <si>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</si>
  <si>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</si>
  <si>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</si>
  <si>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</si>
  <si>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</si>
  <si>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</si>
  <si>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</si>
  <si>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</si>
  <si>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</si>
  <si>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</si>
  <si>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</si>
  <si>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</si>
  <si>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</si>
  <si>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</si>
  <si>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</si>
  <si>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</si>
  <si>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</si>
  <si>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</si>
  <si>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</si>
  <si>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</si>
  <si>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</si>
  <si>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</si>
  <si>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</si>
  <si>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</si>
  <si>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</si>
  <si>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</si>
  <si>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</si>
  <si>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</si>
  <si>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</si>
  <si>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</si>
  <si>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</si>
  <si>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</si>
  <si>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</si>
  <si>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</si>
  <si>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</si>
  <si>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</si>
  <si>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</si>
  <si>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</si>
  <si>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</si>
  <si>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</si>
  <si>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</si>
  <si>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</si>
  <si>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</si>
  <si>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</si>
  <si>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</si>
  <si>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</si>
  <si>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</si>
  <si>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</si>
  <si>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</si>
  <si>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</si>
  <si>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</si>
  <si>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</si>
  <si>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</si>
  <si>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</si>
  <si>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</si>
  <si>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</si>
  <si>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</si>
  <si>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</si>
  <si>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</si>
  <si>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</si>
  <si>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</si>
  <si>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</si>
  <si>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</si>
  <si>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</si>
  <si>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</si>
  <si>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</si>
  <si>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</si>
  <si>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</si>
  <si>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</si>
  <si>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</si>
  <si>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</si>
  <si>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</si>
  <si>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</si>
  <si>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</si>
  <si>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</si>
  <si>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</si>
  <si>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</si>
  <si>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</si>
  <si>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</si>
  <si>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</si>
  <si>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</si>
  <si>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</si>
  <si>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</si>
  <si>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</si>
  <si>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</si>
  <si>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</si>
  <si>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</si>
  <si>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</si>
  <si>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</si>
  <si>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</si>
  <si>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</si>
  <si>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</si>
  <si>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</si>
  <si>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</si>
  <si>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</si>
  <si>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</si>
  <si>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</si>
  <si>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</si>
  <si>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</si>
  <si>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</si>
  <si>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</si>
  <si>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</si>
  <si>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</si>
  <si>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</si>
  <si>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</si>
  <si>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</si>
  <si>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</si>
  <si>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</si>
  <si>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</si>
  <si>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</si>
  <si>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</si>
  <si>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</si>
  <si>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</si>
  <si>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</si>
  <si>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</si>
  <si>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</si>
  <si>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</si>
  <si>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</si>
  <si>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</si>
  <si>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</si>
  <si>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</si>
  <si>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</si>
  <si>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</si>
  <si>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</si>
  <si>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</si>
  <si>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</si>
  <si>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</si>
  <si>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</si>
  <si>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</si>
  <si>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</si>
  <si>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</si>
  <si>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</si>
  <si>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</si>
  <si>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</si>
  <si>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</si>
  <si>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</si>
  <si>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</si>
  <si>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</si>
  <si>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</si>
  <si>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</si>
  <si>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</si>
  <si>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</si>
  <si>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</si>
  <si>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</si>
  <si>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</si>
  <si>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</si>
  <si>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</si>
  <si>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</si>
  <si>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</si>
  <si>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</si>
  <si>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</si>
  <si>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</si>
  <si>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</si>
  <si>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</si>
  <si>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</si>
  <si>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</si>
  <si>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</si>
  <si>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</si>
  <si>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</si>
  <si>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</si>
  <si>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</si>
  <si>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</si>
  <si>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</si>
  <si>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</si>
  <si>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</si>
  <si>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</si>
  <si>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</si>
  <si>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</si>
  <si>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</si>
  <si>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</si>
  <si>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</si>
  <si>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</si>
  <si>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</si>
  <si>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</si>
  <si>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</si>
  <si>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</si>
  <si>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</si>
  <si>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</si>
  <si>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</si>
  <si>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</si>
  <si>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</si>
  <si>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</si>
  <si>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</si>
  <si>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</si>
  <si>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</si>
  <si>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</si>
  <si>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</si>
  <si>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</si>
  <si>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</si>
  <si>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</si>
  <si>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</si>
  <si>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</si>
  <si>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</si>
  <si>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</si>
  <si>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</si>
  <si>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</si>
  <si>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</si>
  <si>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</si>
  <si>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</si>
  <si>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</si>
  <si>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</si>
  <si>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</si>
  <si>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</si>
  <si>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</si>
  <si>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</si>
  <si>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</si>
  <si>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</si>
  <si>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</si>
  <si>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</si>
  <si>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</si>
  <si>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</si>
  <si>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</si>
  <si>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</si>
  <si>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</si>
  <si>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</si>
  <si>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</si>
  <si>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</si>
  <si>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</si>
  <si>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</si>
  <si>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</si>
  <si>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</si>
  <si>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</si>
  <si>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</si>
  <si>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</si>
  <si>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</si>
  <si>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</si>
  <si>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</si>
  <si>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</si>
  <si>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</si>
  <si>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</si>
  <si>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</si>
  <si>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</si>
  <si>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</si>
  <si>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</si>
  <si>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</si>
  <si>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</si>
  <si>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</si>
  <si>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</si>
  <si>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</si>
  <si>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</si>
  <si>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</si>
  <si>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</si>
  <si>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</si>
  <si>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</si>
  <si>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</si>
  <si>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</si>
  <si>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</si>
  <si>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</si>
  <si>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</si>
  <si>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</si>
  <si>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</si>
  <si>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</si>
  <si>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</si>
  <si>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</si>
  <si>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</si>
  <si>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</si>
  <si>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</si>
  <si>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</si>
  <si>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</si>
  <si>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</si>
  <si>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</si>
  <si>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</si>
  <si>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</si>
  <si>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</si>
  <si>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</si>
  <si>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</si>
  <si>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</si>
  <si>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</si>
  <si>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</si>
  <si>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</si>
  <si>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</si>
  <si>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</si>
  <si>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</si>
  <si>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</si>
  <si>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</si>
  <si>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</si>
  <si>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</si>
  <si>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</si>
  <si>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</si>
  <si>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</si>
  <si>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</si>
  <si>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</si>
  <si>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</si>
  <si>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</si>
  <si>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</si>
  <si>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</si>
  <si>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</si>
  <si>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</si>
  <si>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</si>
  <si>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</si>
  <si>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</si>
  <si>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</si>
  <si>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</si>
  <si>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</si>
  <si>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</si>
  <si>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</si>
  <si>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</si>
  <si>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</si>
  <si>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</si>
  <si>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</si>
  <si>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</si>
  <si>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</si>
  <si>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</si>
  <si>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</si>
  <si>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</si>
  <si>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</si>
  <si>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</si>
  <si>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</si>
  <si>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</si>
  <si>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</si>
  <si>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</si>
  <si>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</si>
  <si>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</si>
  <si>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</si>
  <si>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</si>
  <si>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</si>
  <si>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</si>
  <si>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</si>
  <si>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</si>
  <si>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</si>
  <si>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</si>
  <si>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</si>
  <si>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</si>
  <si>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</si>
  <si>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</si>
  <si>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</si>
  <si>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</si>
  <si>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</si>
  <si>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</si>
  <si>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</si>
  <si>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</si>
  <si>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</si>
  <si>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</si>
  <si>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</si>
  <si>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</si>
  <si>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</si>
  <si>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</si>
  <si>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</si>
  <si>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</si>
  <si>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</si>
  <si>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</si>
  <si>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</si>
  <si>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</si>
  <si>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</si>
  <si>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</si>
  <si>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</si>
  <si>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</si>
  <si>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</si>
  <si>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</si>
  <si>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</si>
  <si>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</si>
  <si>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</si>
  <si>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</si>
  <si>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</si>
  <si>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</si>
  <si>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</si>
  <si>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</si>
  <si>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</si>
  <si>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</si>
  <si>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</si>
  <si>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</si>
  <si>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</si>
  <si>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</si>
  <si>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</si>
  <si>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</si>
  <si>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</si>
  <si>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</si>
  <si>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</si>
  <si>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</si>
  <si>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</si>
  <si>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</si>
  <si>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</si>
  <si>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</si>
  <si>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</si>
  <si>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</si>
  <si>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</si>
  <si>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</si>
  <si>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</si>
  <si>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</si>
  <si>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</si>
  <si>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</si>
  <si>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</si>
  <si>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</si>
  <si>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</si>
  <si>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</si>
  <si>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</si>
  <si>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</si>
  <si>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</si>
  <si>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</si>
  <si>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</si>
  <si>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</si>
  <si>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</si>
  <si>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</si>
  <si>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</si>
  <si>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</si>
  <si>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</si>
  <si>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</si>
  <si>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</si>
  <si>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</si>
  <si>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</si>
  <si>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</si>
  <si>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</si>
  <si>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</si>
  <si>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</si>
  <si>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</si>
  <si>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</si>
  <si>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</si>
  <si>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</si>
  <si>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</si>
  <si>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</si>
  <si>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</si>
  <si>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</si>
  <si>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</si>
  <si>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</si>
  <si>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</si>
  <si>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</si>
  <si>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</si>
  <si>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</si>
  <si>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</si>
  <si>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</si>
  <si>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</si>
  <si>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</si>
  <si>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</si>
  <si>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</si>
  <si>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</si>
  <si>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</si>
  <si>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</si>
  <si>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</si>
  <si>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</si>
  <si>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</si>
  <si>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</si>
  <si>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</si>
  <si>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</si>
  <si>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</si>
  <si>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</si>
  <si>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</si>
  <si>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</si>
  <si>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</si>
  <si>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</si>
  <si>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</si>
  <si>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</si>
  <si>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</si>
  <si>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</si>
  <si>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</si>
  <si>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</si>
  <si>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</si>
  <si>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</si>
  <si>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</si>
  <si>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</si>
  <si>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</si>
  <si>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</si>
  <si>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</si>
  <si>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</si>
  <si>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</si>
  <si>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</si>
  <si>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</si>
  <si>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</si>
  <si>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</si>
  <si>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</si>
  <si>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</si>
  <si>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</si>
  <si>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</si>
  <si>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</si>
  <si>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</si>
  <si>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</si>
  <si>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</si>
  <si>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</si>
  <si>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</si>
  <si>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</si>
  <si>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</si>
  <si>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</si>
  <si>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</si>
  <si>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</si>
  <si>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</si>
  <si>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</si>
  <si>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</si>
  <si>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</si>
  <si>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</si>
  <si>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</si>
  <si>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</si>
  <si>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</si>
  <si>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</si>
  <si>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</si>
  <si>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</si>
  <si>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</si>
  <si>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</si>
  <si>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</si>
  <si>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</si>
  <si>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</si>
  <si>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</si>
  <si>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</si>
  <si>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</si>
  <si>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</si>
  <si>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</si>
  <si>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</si>
  <si>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</si>
  <si>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</si>
  <si>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</si>
  <si>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</si>
  <si>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</si>
  <si>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</si>
  <si>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</si>
  <si>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</si>
  <si>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</si>
  <si>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</si>
  <si>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</si>
  <si>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</si>
  <si>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</si>
  <si>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</si>
  <si>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</si>
  <si>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</si>
  <si>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</si>
  <si>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</si>
  <si>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</si>
  <si>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</si>
  <si>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</si>
  <si>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</si>
  <si>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</si>
  <si>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</si>
  <si>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</si>
  <si>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</si>
  <si>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</si>
  <si>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</si>
  <si>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</si>
  <si>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</si>
  <si>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</si>
  <si>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</si>
  <si>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</si>
  <si>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</si>
  <si>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</si>
  <si>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</si>
  <si>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</si>
  <si>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</si>
  <si>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</si>
  <si>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</si>
  <si>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</si>
  <si>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</si>
  <si>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</si>
  <si>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</si>
  <si>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</si>
  <si>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</si>
  <si>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</si>
  <si>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</si>
  <si>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</si>
  <si>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</si>
  <si>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</si>
  <si>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</si>
  <si>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</si>
  <si>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</si>
  <si>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</si>
  <si>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</si>
  <si>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</si>
  <si>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</si>
  <si>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</si>
  <si>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</si>
  <si>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</si>
  <si>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</si>
  <si>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</si>
  <si>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</si>
  <si>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</si>
  <si>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</si>
  <si>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</si>
  <si>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</si>
  <si>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</si>
  <si>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</si>
  <si>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</si>
  <si>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</si>
  <si>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</si>
  <si>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</si>
  <si>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</si>
  <si>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</si>
  <si>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</si>
  <si>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</si>
  <si>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</si>
  <si>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</si>
  <si>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</si>
  <si>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</si>
  <si>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</si>
  <si>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</si>
  <si>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</si>
  <si>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</si>
  <si>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</si>
  <si>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</si>
  <si>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</si>
  <si>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</si>
  <si>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</si>
  <si>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</si>
  <si>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</si>
  <si>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</si>
  <si>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</si>
  <si>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</si>
  <si>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</si>
  <si>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</si>
  <si>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</si>
  <si>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</si>
  <si>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</si>
  <si>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</si>
  <si>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</si>
  <si>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</si>
  <si>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</si>
  <si>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</si>
  <si>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</si>
  <si>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</si>
  <si>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</si>
  <si>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</si>
  <si>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</si>
  <si>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</si>
  <si>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</si>
  <si>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</si>
  <si>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</si>
  <si>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</si>
  <si>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</si>
  <si>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</si>
  <si>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</si>
  <si>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</si>
  <si>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</si>
  <si>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</si>
  <si>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</si>
  <si>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</si>
  <si>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</si>
  <si>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</si>
  <si>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</si>
  <si>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</si>
  <si>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</si>
  <si>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</si>
  <si>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</si>
  <si>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</si>
  <si>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</si>
  <si>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</si>
  <si>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</si>
  <si>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</si>
  <si>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</si>
  <si>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</si>
  <si>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</si>
  <si>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</si>
  <si>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</si>
  <si>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</si>
  <si>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</si>
  <si>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</si>
  <si>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</si>
  <si>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</si>
  <si>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</si>
  <si>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</si>
  <si>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</si>
  <si>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</si>
  <si>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</si>
  <si>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</si>
  <si>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</si>
  <si>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</si>
  <si>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</si>
  <si>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</si>
  <si>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</si>
  <si>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</si>
  <si>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</si>
  <si>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</si>
  <si>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</si>
  <si>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</si>
  <si>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</si>
  <si>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</si>
  <si>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</si>
  <si>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</si>
  <si>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</si>
  <si>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</si>
  <si>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</si>
  <si>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</si>
  <si>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</si>
  <si>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</si>
  <si>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</si>
  <si>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</si>
  <si>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</si>
  <si>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</si>
  <si>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</si>
  <si>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</si>
  <si>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</si>
  <si>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</si>
  <si>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</si>
  <si>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</si>
  <si>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</si>
  <si>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</si>
  <si>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</si>
  <si>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</si>
  <si>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</si>
  <si>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</si>
  <si>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</si>
  <si>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</si>
  <si>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</si>
  <si>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</si>
  <si>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</si>
  <si>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</si>
  <si>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</si>
  <si>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</si>
  <si>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</si>
  <si>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</si>
  <si>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</si>
  <si>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</si>
  <si>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</si>
  <si>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</si>
  <si>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</si>
  <si>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</si>
  <si>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</si>
  <si>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</si>
  <si>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</si>
  <si>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</si>
  <si>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</si>
  <si>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</si>
  <si>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</si>
  <si>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</si>
  <si>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</si>
  <si>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</si>
  <si>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</si>
  <si>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</si>
  <si>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</si>
  <si>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</si>
  <si>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</si>
  <si>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</si>
  <si>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</si>
  <si>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</si>
  <si>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</si>
  <si>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</si>
  <si>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</si>
  <si>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</si>
  <si>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</si>
  <si>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</si>
  <si>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</si>
  <si>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</si>
  <si>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</si>
  <si>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</si>
  <si>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</si>
  <si>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</si>
  <si>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</si>
  <si>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</si>
  <si>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</si>
  <si>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</si>
  <si>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</si>
  <si>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</si>
  <si>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</si>
  <si>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</si>
  <si>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</si>
  <si>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</si>
  <si>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</si>
  <si>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</si>
  <si>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</si>
  <si>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</si>
  <si>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</si>
  <si>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</si>
  <si>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</si>
  <si>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</si>
  <si>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</si>
  <si>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</si>
  <si>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</si>
  <si>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</si>
  <si>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</si>
  <si>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</si>
  <si>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</si>
  <si>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</si>
  <si>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</si>
  <si>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</si>
  <si>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</si>
  <si>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</si>
  <si>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</si>
  <si>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</si>
  <si>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</si>
  <si>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</si>
  <si>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</si>
  <si>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</si>
  <si>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</si>
  <si>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</si>
  <si>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</si>
  <si>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</si>
  <si>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</si>
  <si>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</si>
  <si>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</si>
  <si>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</si>
  <si>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</si>
  <si>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</si>
  <si>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</si>
  <si>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</si>
  <si>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</si>
  <si>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</si>
  <si>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</si>
  <si>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</si>
  <si>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</si>
  <si>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</si>
  <si>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</si>
  <si>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</si>
  <si>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</si>
  <si>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</si>
  <si>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</si>
  <si>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</si>
  <si>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</si>
  <si>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</si>
  <si>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</si>
  <si>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</si>
  <si>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</si>
  <si>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</si>
  <si>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</si>
  <si>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</si>
  <si>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</si>
  <si>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</si>
  <si>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</si>
  <si>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</si>
  <si>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</si>
  <si>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</si>
  <si>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</si>
  <si>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</si>
  <si>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</si>
  <si>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</si>
  <si>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</si>
  <si>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</si>
  <si>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</si>
  <si>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</si>
  <si>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</si>
  <si>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</si>
  <si>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</si>
  <si>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</si>
  <si>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</si>
  <si>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</si>
  <si>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</si>
  <si>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</si>
  <si>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</si>
  <si>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</si>
  <si>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</si>
  <si>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</si>
  <si>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</si>
  <si>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</si>
  <si>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</si>
  <si>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</si>
  <si>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</si>
  <si>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</si>
  <si>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</si>
  <si>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</si>
  <si>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</si>
  <si>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</si>
  <si>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</si>
  <si>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</si>
  <si>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</si>
  <si>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</si>
  <si>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</si>
  <si>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</si>
  <si>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</si>
  <si>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</si>
  <si>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</si>
  <si>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</si>
  <si>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</si>
  <si>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</si>
  <si>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</si>
  <si>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</si>
  <si>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</si>
  <si>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</si>
  <si>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</si>
  <si>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</si>
  <si>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</si>
  <si>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</si>
  <si>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</si>
  <si>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</si>
  <si>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</si>
  <si>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</si>
  <si>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</si>
  <si>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</si>
  <si>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</si>
  <si>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</si>
  <si>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</si>
  <si>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</si>
  <si>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</si>
  <si>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</si>
  <si>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</si>
  <si>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</si>
  <si>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</si>
  <si>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</si>
  <si>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</si>
  <si>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</si>
  <si>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</si>
  <si>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</si>
  <si>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</si>
  <si>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</si>
  <si>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</si>
  <si>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</si>
  <si>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</si>
  <si>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</si>
  <si>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</si>
  <si>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</si>
  <si>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</si>
  <si>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</si>
  <si>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</si>
  <si>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</si>
  <si>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</si>
  <si>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</si>
  <si>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</si>
  <si>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</si>
  <si>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</si>
  <si>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</si>
  <si>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</si>
  <si>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</si>
  <si>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</si>
  <si>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</si>
  <si>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</si>
  <si>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</si>
  <si>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</si>
  <si>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</si>
  <si>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</si>
  <si>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</si>
  <si>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</si>
  <si>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</si>
  <si>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</si>
  <si>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</si>
  <si>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</si>
  <si>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</si>
  <si>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</si>
  <si>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</si>
  <si>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</si>
  <si>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</si>
  <si>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</si>
  <si>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</si>
  <si>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</si>
  <si>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</si>
  <si>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</si>
  <si>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</si>
  <si>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</si>
  <si>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</si>
  <si>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</si>
  <si>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</si>
  <si>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</si>
  <si>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</si>
  <si>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</si>
  <si>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</si>
  <si>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</si>
  <si>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</si>
  <si>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</si>
  <si>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</si>
  <si>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</si>
  <si>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</si>
  <si>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</si>
  <si>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</si>
  <si>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</si>
  <si>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</si>
  <si>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</si>
  <si>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</si>
  <si>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</si>
  <si>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</si>
  <si>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</si>
  <si>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</si>
  <si>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</si>
  <si>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</si>
  <si>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</si>
  <si>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</si>
  <si>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</si>
  <si>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</si>
  <si>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</si>
  <si>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</si>
  <si>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</si>
  <si>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</si>
  <si>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</si>
  <si>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</si>
  <si>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</si>
  <si>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</si>
  <si>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</si>
  <si>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</si>
  <si>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</si>
  <si>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</si>
  <si>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</si>
  <si>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</si>
  <si>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</si>
  <si>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</si>
  <si>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</si>
  <si>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</si>
  <si>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</si>
  <si>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</si>
  <si>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</si>
  <si>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</si>
  <si>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</si>
  <si>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</si>
  <si>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</si>
  <si>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</si>
  <si>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</si>
  <si>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</si>
  <si>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</si>
  <si>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</si>
  <si>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</si>
  <si>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</si>
  <si>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</si>
  <si>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</si>
  <si>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</si>
  <si>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</si>
  <si>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</si>
  <si>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</si>
  <si>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</si>
  <si>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</si>
  <si>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</si>
  <si>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</si>
  <si>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</si>
  <si>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</si>
  <si>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</si>
  <si>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</si>
  <si>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</si>
  <si>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</si>
  <si>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</si>
  <si>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</si>
  <si>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</si>
  <si>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</si>
  <si>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</si>
  <si>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</si>
  <si>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</si>
  <si>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</si>
  <si>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</si>
  <si>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</si>
  <si>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</si>
  <si>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</si>
  <si>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</si>
  <si>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</si>
  <si>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</si>
  <si>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</si>
  <si>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</si>
  <si>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</si>
  <si>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</si>
  <si>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</si>
  <si>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</si>
  <si>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</si>
  <si>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</si>
  <si>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</si>
  <si>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</si>
  <si>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</si>
  <si>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</si>
  <si>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</si>
  <si>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</si>
  <si>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</si>
  <si>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</si>
  <si>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</si>
  <si>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</si>
  <si>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</si>
  <si>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</si>
  <si>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</si>
  <si>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</si>
  <si>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</si>
  <si>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</si>
  <si>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</si>
  <si>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</si>
  <si>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</si>
  <si>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</si>
  <si>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</si>
  <si>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</si>
  <si>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</si>
  <si>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</si>
  <si>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</si>
  <si>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</si>
  <si>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</si>
  <si>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</si>
  <si>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</si>
  <si>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</si>
  <si>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</si>
  <si>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</si>
  <si>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</si>
  <si>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</si>
  <si>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</si>
  <si>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</si>
  <si>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</si>
  <si>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</si>
  <si>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</si>
  <si>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</si>
  <si>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</si>
  <si>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</si>
  <si>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</si>
  <si>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</si>
  <si>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</si>
  <si>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</si>
  <si>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</si>
  <si>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</si>
  <si>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</si>
  <si>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</si>
  <si>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</si>
  <si>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</si>
  <si>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</si>
  <si>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</si>
  <si>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</si>
  <si>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</si>
  <si>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</si>
  <si>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</si>
  <si>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</si>
  <si>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</si>
  <si>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</si>
  <si>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</si>
  <si>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</si>
  <si>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</si>
  <si>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</si>
  <si>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</si>
  <si>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</si>
  <si>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</si>
  <si>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</si>
  <si>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</si>
  <si>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</si>
  <si>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</si>
  <si>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</si>
  <si>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</si>
  <si>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</si>
  <si>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</si>
  <si>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</si>
  <si>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</si>
  <si>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</si>
  <si>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</si>
  <si>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</si>
  <si>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</si>
  <si>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</si>
  <si>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</si>
  <si>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</si>
  <si>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</si>
  <si>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</si>
  <si>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</si>
  <si>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</si>
  <si>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</si>
  <si>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</si>
  <si>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</si>
  <si>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</si>
  <si>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</si>
  <si>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</si>
  <si>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</si>
  <si>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</si>
  <si>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</si>
  <si>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</si>
  <si>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</si>
  <si>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</si>
  <si>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</si>
  <si>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</si>
  <si>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</si>
  <si>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</si>
  <si>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</si>
  <si>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</si>
  <si>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</si>
  <si>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</si>
  <si>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</si>
  <si>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</si>
  <si>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</si>
  <si>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</si>
  <si>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</si>
  <si>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</si>
  <si>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</si>
  <si>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</si>
  <si>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</si>
  <si>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</si>
  <si>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</si>
  <si>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</si>
  <si>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</si>
  <si>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</si>
  <si>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</si>
  <si>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</si>
  <si>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</si>
  <si>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</si>
  <si>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</si>
  <si>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</si>
  <si>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</si>
  <si>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</si>
  <si>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</si>
  <si>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</si>
  <si>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</si>
  <si>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</si>
  <si>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</si>
  <si>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</si>
  <si>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</si>
  <si>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</si>
  <si>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</si>
  <si>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</si>
  <si>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</si>
  <si>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</si>
  <si>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</si>
  <si>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</si>
  <si>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</si>
  <si>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</si>
  <si>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</si>
  <si>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</si>
  <si>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</si>
  <si>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</si>
  <si>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</si>
  <si>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</si>
  <si>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</si>
  <si>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</si>
  <si>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</si>
  <si>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</si>
  <si>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</si>
  <si>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</si>
  <si>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</si>
  <si>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</si>
  <si>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</si>
  <si>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</si>
  <si>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</si>
  <si>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</si>
  <si>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</si>
  <si>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</si>
  <si>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</si>
  <si>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</si>
  <si>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</si>
  <si>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</si>
  <si>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</si>
  <si>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</si>
  <si>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</si>
  <si>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</si>
  <si>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</si>
  <si>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</si>
  <si>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</si>
  <si>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</si>
  <si>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</si>
  <si>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</si>
  <si>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</si>
  <si>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</si>
  <si>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</si>
  <si>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</si>
  <si>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</si>
  <si>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</si>
  <si>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</si>
  <si>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</si>
  <si>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</si>
  <si>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</si>
  <si>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</si>
  <si>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</si>
  <si>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</si>
  <si>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</si>
  <si>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</si>
  <si>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</si>
  <si>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</si>
  <si>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</si>
  <si>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</si>
  <si>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</si>
  <si>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</si>
  <si>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</si>
  <si>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</si>
  <si>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</si>
  <si>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</si>
  <si>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</si>
  <si>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</si>
  <si>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</si>
  <si>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</si>
  <si>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</si>
  <si>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</si>
  <si>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</si>
  <si>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</si>
  <si>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</si>
  <si>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</si>
  <si>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</si>
  <si>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</si>
  <si>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</si>
  <si>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</si>
  <si>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</si>
  <si>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</si>
  <si>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</si>
  <si>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</si>
  <si>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</si>
  <si>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</si>
  <si>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</si>
  <si>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</si>
  <si>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</si>
  <si>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</si>
  <si>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</si>
  <si>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</si>
  <si>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</si>
  <si>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</si>
  <si>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</si>
  <si>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</si>
  <si>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</si>
  <si>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</si>
  <si>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</si>
  <si>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</si>
  <si>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</si>
  <si>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</si>
  <si>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</si>
  <si>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</si>
  <si>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</si>
  <si>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</si>
  <si>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</si>
  <si>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</si>
  <si>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</si>
  <si>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</si>
  <si>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</si>
  <si>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</si>
  <si>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</si>
  <si>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</si>
  <si>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</si>
  <si>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</si>
  <si>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</si>
  <si>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</si>
  <si>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</si>
  <si>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</si>
  <si>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</si>
  <si>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</si>
  <si>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</si>
  <si>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</si>
  <si>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</si>
  <si>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</si>
  <si>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</si>
  <si>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</si>
  <si>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</si>
  <si>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</si>
  <si>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</si>
  <si>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</si>
  <si>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</si>
  <si>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</si>
  <si>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</si>
  <si>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</si>
  <si>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</si>
  <si>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</si>
  <si>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</si>
  <si>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</si>
  <si>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</si>
  <si>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</si>
  <si>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</si>
  <si>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</si>
  <si>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</si>
  <si>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</si>
  <si>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</si>
  <si>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</si>
  <si>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</si>
  <si>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</si>
  <si>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</si>
  <si>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</si>
  <si>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</si>
  <si>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</si>
  <si>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</si>
  <si>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</si>
  <si>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</si>
  <si>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</si>
  <si>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</si>
  <si>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</si>
  <si>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</si>
  <si>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</si>
  <si>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</si>
  <si>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</si>
  <si>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</si>
  <si>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</si>
  <si>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</si>
  <si>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</si>
  <si>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</si>
  <si>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</si>
  <si>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</si>
  <si>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</si>
  <si>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</si>
  <si>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</si>
  <si>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</si>
  <si>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</si>
  <si>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</si>
  <si>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</si>
  <si>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</si>
  <si>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</si>
  <si>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</si>
  <si>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</si>
  <si>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</si>
  <si>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</si>
  <si>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</si>
  <si>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</si>
  <si>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</si>
  <si>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</si>
  <si>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</si>
  <si>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</si>
  <si>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</si>
  <si>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</si>
  <si>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</si>
  <si>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</si>
  <si>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</si>
  <si>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</si>
  <si>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</si>
  <si>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</si>
  <si>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</si>
  <si>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</si>
  <si>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</si>
  <si>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</si>
  <si>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</si>
  <si>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</si>
  <si>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</si>
  <si>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</si>
  <si>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</si>
  <si>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</si>
  <si>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</si>
  <si>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</si>
  <si>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</si>
  <si>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</si>
  <si>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</si>
  <si>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</si>
  <si>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</si>
  <si>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</si>
  <si>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</si>
  <si>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</si>
  <si>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</si>
  <si>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</si>
  <si>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</si>
  <si>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</si>
  <si>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</si>
  <si>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</si>
  <si>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</si>
  <si>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</si>
  <si>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</si>
  <si>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</si>
  <si>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</si>
  <si>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</si>
  <si>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</si>
  <si>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</si>
  <si>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</si>
  <si>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</si>
  <si>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</si>
  <si>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</si>
  <si>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</si>
  <si>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</si>
  <si>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</si>
  <si>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</si>
  <si>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</si>
  <si>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</si>
  <si>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</si>
  <si>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</si>
  <si>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</si>
  <si>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</si>
  <si>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</si>
  <si>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</si>
  <si>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</si>
  <si>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</si>
  <si>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</si>
  <si>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</si>
  <si>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</si>
  <si>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</si>
  <si>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</si>
  <si>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</si>
  <si>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</si>
  <si>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</si>
  <si>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</si>
  <si>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</si>
  <si>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</si>
  <si>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</si>
  <si>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</si>
  <si>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</si>
  <si>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</si>
  <si>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</si>
  <si>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</si>
  <si>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</si>
  <si>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</si>
  <si>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</si>
  <si>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</si>
  <si>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</si>
  <si>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</si>
  <si>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</si>
  <si>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</si>
  <si>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</si>
  <si>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</si>
  <si>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</si>
  <si>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</si>
  <si>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</si>
  <si>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</si>
  <si>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</si>
  <si>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</si>
  <si>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</si>
  <si>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</si>
  <si>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</si>
  <si>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</si>
  <si>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</si>
  <si>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</si>
  <si>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</si>
  <si>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</si>
  <si>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</si>
  <si>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</si>
  <si>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</si>
  <si>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</si>
  <si>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</si>
  <si>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</si>
  <si>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</si>
  <si>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</si>
  <si>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</si>
  <si>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</si>
  <si>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</si>
  <si>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</si>
  <si>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</si>
  <si>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</si>
  <si>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</si>
  <si>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</si>
  <si>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</si>
  <si>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</si>
  <si>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</si>
  <si>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</si>
  <si>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</si>
  <si>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</si>
  <si>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</si>
  <si>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</si>
  <si>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</si>
  <si>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</si>
  <si>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</si>
  <si>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</si>
  <si>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</si>
  <si>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</si>
  <si>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</si>
  <si>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</si>
  <si>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</si>
  <si>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</si>
  <si>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</si>
  <si>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</si>
  <si>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</si>
  <si>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</si>
  <si>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</si>
  <si>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</si>
  <si>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</si>
  <si>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</si>
  <si>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</si>
  <si>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</si>
  <si>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</si>
  <si>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</si>
  <si>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</si>
  <si>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</si>
  <si>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</si>
  <si>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</si>
  <si>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</si>
  <si>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</si>
  <si>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</si>
  <si>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</si>
  <si>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</si>
  <si>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</si>
  <si>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</si>
  <si>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</si>
  <si>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</si>
  <si>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</si>
  <si>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</si>
  <si>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</si>
  <si>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</si>
  <si>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</si>
  <si>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</si>
  <si>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</si>
  <si>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</si>
  <si>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</si>
  <si>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</si>
  <si>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</si>
  <si>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</si>
  <si>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</si>
  <si>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</si>
  <si>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</si>
  <si>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</si>
  <si>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</si>
  <si>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</si>
  <si>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</si>
  <si>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</si>
  <si>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</si>
  <si>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</si>
  <si>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</si>
  <si>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</si>
  <si>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</si>
  <si>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</si>
  <si>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</si>
  <si>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</si>
  <si>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</si>
  <si>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</si>
  <si>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</si>
  <si>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</si>
  <si>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</si>
  <si>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</si>
  <si>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</si>
  <si>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</si>
  <si>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</si>
  <si>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</si>
  <si>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</si>
  <si>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</si>
  <si>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</si>
  <si>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</si>
  <si>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</si>
  <si>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</si>
  <si>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</si>
  <si>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</si>
  <si>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</si>
  <si>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</si>
  <si>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</si>
  <si>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</si>
  <si>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</si>
  <si>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</si>
  <si>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</si>
  <si>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</si>
  <si>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</si>
  <si>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</si>
  <si>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</si>
  <si>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</si>
  <si>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</si>
  <si>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</si>
  <si>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</si>
  <si>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</si>
  <si>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</si>
  <si>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</si>
  <si>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</si>
  <si>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</si>
  <si>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</si>
  <si>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</si>
  <si>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</si>
  <si>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</si>
  <si>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</si>
  <si>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</si>
  <si>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</si>
  <si>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</si>
  <si>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</si>
  <si>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</si>
  <si>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</si>
  <si>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</si>
  <si>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</si>
  <si>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</si>
  <si>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</si>
  <si>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</si>
  <si>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</si>
  <si>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</si>
  <si>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</si>
  <si>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</si>
  <si>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</si>
  <si>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</si>
  <si>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</si>
  <si>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</si>
  <si>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</si>
  <si>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</si>
  <si>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</si>
  <si>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</si>
  <si>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</si>
  <si>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</si>
  <si>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</si>
  <si>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</si>
  <si>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</si>
  <si>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</si>
  <si>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</si>
  <si>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</si>
  <si>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</si>
  <si>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</si>
  <si>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</si>
  <si>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</si>
  <si>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</si>
  <si>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</si>
  <si>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</si>
  <si>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</si>
  <si>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</si>
  <si>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</si>
  <si>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</si>
  <si>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</si>
  <si>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</si>
  <si>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</si>
  <si>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</si>
  <si>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</si>
  <si>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</si>
  <si>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</si>
  <si>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</si>
  <si>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</si>
  <si>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</si>
  <si>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</si>
  <si>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</si>
  <si>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</si>
  <si>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</si>
  <si>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</si>
  <si>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</si>
  <si>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</si>
  <si>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</si>
  <si>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</si>
  <si>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</si>
  <si>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</si>
  <si>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</si>
  <si>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</si>
  <si>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</si>
  <si>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</si>
  <si>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</si>
  <si>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</si>
  <si>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</si>
  <si>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</si>
  <si>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</si>
  <si>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</si>
  <si>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</si>
  <si>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</si>
  <si>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</si>
  <si>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</si>
  <si>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</si>
  <si>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</si>
  <si>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</si>
  <si>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</si>
  <si>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</si>
  <si>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</si>
  <si>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</si>
  <si>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</si>
  <si>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</si>
  <si>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</si>
  <si>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</si>
  <si>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</si>
  <si>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</si>
  <si>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</si>
  <si>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</si>
  <si>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</si>
  <si>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</si>
  <si>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</si>
  <si>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</si>
  <si>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</si>
  <si>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</si>
  <si>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</si>
  <si>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</si>
  <si>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</si>
  <si>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</si>
  <si>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</si>
  <si>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</si>
  <si>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</si>
  <si>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</si>
  <si>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</si>
  <si>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</si>
  <si>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</si>
  <si>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</si>
  <si>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</si>
  <si>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</si>
  <si>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</si>
  <si>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</si>
  <si>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</si>
  <si>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</si>
  <si>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</si>
  <si>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</si>
  <si>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</si>
  <si>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</si>
  <si>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</si>
  <si>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</si>
  <si>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</si>
  <si>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</si>
  <si>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</si>
  <si>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</si>
  <si>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</si>
  <si>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</si>
  <si>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</si>
  <si>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</si>
  <si>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</si>
  <si>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</si>
  <si>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</si>
  <si>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</si>
  <si>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</si>
  <si>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</si>
  <si>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</si>
  <si>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</si>
  <si>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</si>
  <si>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</si>
  <si>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</si>
  <si>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</si>
  <si>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</si>
  <si>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</si>
  <si>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</si>
  <si>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</si>
  <si>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</si>
  <si>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</si>
  <si>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</si>
  <si>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</si>
  <si>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</si>
  <si>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</si>
  <si>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</si>
  <si>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</si>
  <si>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</si>
  <si>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</si>
  <si>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</si>
  <si>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</si>
  <si>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</si>
  <si>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</si>
  <si>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</si>
  <si>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</si>
  <si>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</si>
  <si>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</si>
  <si>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</si>
  <si>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</si>
  <si>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</si>
  <si>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</si>
  <si>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</si>
  <si>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</si>
  <si>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</si>
  <si>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</si>
  <si>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</si>
  <si>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</si>
  <si>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</si>
  <si>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</si>
  <si>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</si>
  <si>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</si>
  <si>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</si>
  <si>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</si>
  <si>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</si>
  <si>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</si>
  <si>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</si>
  <si>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</si>
  <si>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</si>
  <si>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</si>
  <si>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</si>
  <si>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</si>
  <si>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</si>
  <si>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</si>
  <si>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</si>
  <si>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</si>
  <si>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</si>
  <si>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</si>
  <si>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</si>
  <si>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</si>
  <si>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</si>
  <si>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</si>
  <si>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</si>
  <si>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</si>
  <si>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</si>
  <si>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</si>
  <si>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</si>
  <si>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</si>
  <si>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</si>
  <si>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</si>
  <si>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</si>
  <si>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</si>
  <si>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</si>
  <si>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</si>
  <si>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</si>
  <si>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</si>
  <si>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</si>
  <si>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</si>
  <si>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</si>
  <si>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</si>
  <si>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</si>
  <si>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</si>
  <si>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</si>
  <si>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</si>
  <si>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</si>
  <si>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</si>
  <si>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</si>
  <si>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</si>
  <si>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</si>
  <si>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</si>
  <si>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</si>
  <si>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</si>
  <si>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</si>
  <si>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</si>
  <si>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</si>
  <si>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</si>
  <si>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</si>
  <si>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</si>
  <si>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</si>
  <si>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</si>
  <si>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</si>
  <si>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</si>
  <si>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</si>
  <si>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</si>
  <si>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</si>
  <si>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</si>
  <si>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</si>
  <si>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</si>
  <si>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</si>
  <si>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</si>
  <si>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</si>
  <si>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</si>
  <si>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</si>
  <si>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</si>
  <si>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</si>
  <si>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</si>
  <si>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</si>
  <si>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</si>
  <si>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</si>
  <si>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</si>
  <si>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</si>
  <si>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</si>
  <si>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</si>
  <si>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</si>
  <si>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</si>
  <si>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</si>
  <si>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</si>
  <si>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</si>
  <si>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</si>
  <si>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</si>
  <si>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</si>
  <si>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</si>
  <si>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</si>
  <si>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</si>
  <si>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</si>
  <si>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</si>
  <si>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</si>
  <si>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</si>
  <si>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</si>
  <si>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</si>
  <si>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</si>
  <si>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</si>
  <si>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</si>
  <si>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</si>
  <si>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</si>
  <si>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</si>
  <si>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</si>
  <si>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</si>
  <si>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</si>
  <si>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</si>
  <si>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</si>
  <si>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</si>
  <si>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</si>
  <si>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</si>
  <si>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</si>
  <si>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</si>
  <si>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</si>
  <si>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</si>
  <si>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</si>
  <si>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</si>
  <si>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</si>
  <si>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</si>
  <si>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</si>
  <si>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</si>
  <si>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</si>
  <si>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</si>
  <si>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</si>
  <si>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</si>
  <si>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</si>
  <si>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</si>
  <si>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</si>
  <si>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</si>
  <si>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</si>
  <si>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</si>
  <si>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</si>
  <si>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</si>
  <si>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</si>
  <si>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</si>
  <si>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</si>
  <si>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</si>
  <si>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</si>
  <si>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</si>
  <si>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</si>
  <si>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</si>
  <si>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</si>
  <si>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</si>
  <si>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</si>
  <si>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</si>
  <si>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</si>
  <si>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</si>
  <si>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</si>
  <si>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</si>
  <si>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</si>
  <si>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</si>
  <si>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</si>
  <si>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</si>
  <si>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</si>
  <si>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</si>
  <si>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</si>
  <si>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</si>
  <si>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</si>
  <si>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</si>
  <si>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</si>
  <si>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</si>
  <si>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</si>
  <si>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</si>
  <si>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</si>
  <si>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</si>
  <si>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</si>
  <si>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</si>
  <si>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</si>
  <si>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</si>
  <si>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</si>
  <si>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</si>
  <si>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</si>
  <si>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</si>
  <si>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</si>
  <si>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</si>
  <si>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</si>
  <si>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</si>
  <si>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</si>
  <si>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</si>
  <si>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</si>
  <si>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</si>
  <si>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</si>
  <si>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</si>
  <si>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</si>
  <si>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</si>
  <si>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</si>
  <si>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</si>
  <si>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</si>
  <si>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</si>
  <si>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</si>
  <si>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</si>
  <si>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</si>
  <si>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</si>
  <si>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</si>
  <si>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</si>
  <si>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</si>
  <si>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</si>
  <si>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</si>
  <si>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</si>
  <si>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</si>
  <si>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</si>
  <si>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</si>
  <si>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</si>
  <si>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</si>
  <si>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</si>
  <si>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</si>
  <si>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</si>
  <si>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</si>
  <si>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</si>
  <si>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</si>
  <si>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</si>
  <si>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</si>
  <si>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</si>
  <si>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</si>
  <si>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</si>
  <si>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</si>
  <si>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</si>
  <si>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</si>
  <si>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</si>
  <si>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</si>
  <si>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</si>
  <si>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</si>
  <si>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</si>
  <si>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</si>
  <si>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</si>
  <si>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</si>
  <si>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</si>
  <si>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</si>
  <si>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</si>
  <si>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</si>
  <si>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</si>
  <si>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</si>
  <si>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</si>
  <si>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</si>
  <si>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</si>
  <si>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</si>
  <si>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</si>
  <si>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</si>
  <si>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</si>
  <si>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</si>
  <si>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</si>
  <si>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</si>
  <si>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</si>
  <si>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</si>
  <si>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</si>
  <si>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</si>
  <si>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</si>
  <si>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</si>
  <si>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</si>
  <si>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</si>
  <si>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</si>
  <si>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</si>
  <si>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</si>
  <si>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</si>
  <si>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</si>
  <si>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</si>
  <si>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</si>
  <si>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</si>
  <si>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</si>
  <si>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</si>
  <si>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</si>
  <si>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</si>
  <si>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</si>
  <si>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</si>
  <si>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</si>
  <si>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</si>
  <si>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</si>
  <si>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</si>
  <si>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</si>
  <si>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</si>
  <si>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</si>
  <si>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</si>
  <si>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</si>
  <si>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</si>
  <si>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</si>
  <si>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</si>
  <si>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</si>
  <si>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</si>
  <si>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</si>
  <si>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</si>
  <si>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</si>
  <si>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</si>
  <si>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</si>
  <si>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</si>
  <si>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</si>
  <si>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</si>
  <si>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</si>
  <si>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</si>
  <si>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</si>
  <si>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</si>
  <si>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</si>
  <si>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</si>
  <si>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</si>
  <si>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</si>
  <si>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</si>
  <si>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</si>
  <si>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</si>
  <si>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</si>
  <si>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</si>
  <si>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</si>
  <si>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</si>
  <si>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</si>
  <si>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</si>
  <si>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</si>
  <si>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</si>
  <si>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</si>
  <si>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</si>
  <si>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</si>
  <si>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</si>
  <si>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</si>
  <si>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</si>
  <si>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</si>
  <si>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</si>
  <si>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</si>
  <si>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</si>
  <si>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</si>
  <si>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</si>
  <si>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</si>
  <si>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</si>
  <si>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</si>
  <si>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</si>
  <si>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</si>
  <si>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</si>
  <si>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</si>
  <si>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</si>
  <si>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</si>
  <si>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</si>
  <si>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</si>
  <si>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</si>
  <si>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</si>
  <si>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</si>
  <si>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</si>
  <si>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</si>
  <si>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</si>
  <si>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</si>
  <si>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</si>
  <si>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</si>
  <si>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</si>
  <si>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</si>
  <si>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</si>
  <si>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</si>
  <si>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</si>
  <si>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</si>
  <si>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</si>
  <si>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</si>
  <si>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</si>
  <si>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</si>
  <si>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</si>
  <si>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</si>
  <si>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</si>
  <si>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</si>
  <si>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</si>
  <si>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</si>
  <si>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</si>
  <si>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</si>
  <si>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</si>
  <si>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</si>
  <si>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</si>
  <si>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</si>
  <si>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</si>
  <si>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</si>
  <si>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</si>
  <si>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</si>
  <si>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</si>
  <si>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</si>
  <si>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</si>
  <si>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</si>
  <si>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</si>
  <si>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</si>
  <si>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</si>
  <si>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</si>
  <si>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</si>
  <si>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</si>
  <si>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</si>
  <si>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</si>
  <si>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</si>
  <si>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</si>
  <si>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</si>
  <si>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</si>
  <si>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</si>
  <si>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</si>
  <si>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</si>
  <si>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</si>
  <si>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</si>
  <si>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</si>
  <si>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</si>
  <si>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</si>
  <si>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</si>
  <si>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</si>
  <si>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</si>
  <si>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</si>
  <si>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</si>
  <si>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</si>
  <si>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</si>
  <si>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</si>
  <si>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</si>
  <si>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</si>
  <si>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</si>
  <si>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</si>
  <si>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</si>
  <si>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</si>
  <si>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</si>
  <si>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</si>
  <si>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</si>
  <si>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</si>
  <si>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</si>
  <si>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</si>
  <si>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</si>
  <si>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</si>
  <si>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</si>
  <si>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</si>
  <si>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</si>
  <si>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</si>
  <si>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</si>
  <si>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</si>
  <si>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</si>
  <si>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</si>
  <si>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</si>
  <si>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</si>
  <si>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</si>
  <si>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</si>
  <si>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</si>
  <si>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</si>
  <si>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</si>
  <si>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</si>
  <si>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</si>
  <si>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</si>
  <si>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</si>
  <si>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</si>
  <si>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</si>
  <si>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</si>
  <si>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</si>
  <si>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</si>
  <si>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</si>
  <si>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</si>
  <si>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</si>
  <si>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</si>
  <si>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</si>
  <si>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</si>
  <si>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</si>
  <si>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</si>
  <si>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</si>
  <si>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</si>
  <si>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</si>
  <si>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</si>
  <si>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</si>
  <si>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</si>
  <si>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</si>
  <si>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</si>
  <si>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</si>
  <si>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</si>
  <si>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</si>
  <si>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</si>
  <si>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</si>
  <si>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</si>
  <si>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</si>
  <si>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</si>
  <si>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</si>
  <si>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</si>
  <si>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</si>
  <si>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</si>
  <si>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</si>
  <si>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</si>
  <si>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</si>
  <si>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</si>
  <si>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</si>
  <si>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</si>
  <si>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</si>
  <si>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</si>
  <si>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</si>
  <si>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</si>
  <si>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</si>
  <si>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</si>
  <si>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</si>
  <si>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</si>
  <si>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</si>
  <si>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</si>
  <si>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</si>
  <si>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</si>
  <si>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</si>
  <si>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</si>
  <si>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</si>
  <si>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</si>
  <si>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</si>
  <si>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</si>
  <si>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</si>
  <si>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</si>
  <si>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</si>
  <si>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</si>
  <si>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</si>
  <si>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</si>
  <si>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</si>
  <si>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</si>
  <si>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</si>
  <si>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</si>
  <si>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</si>
  <si>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</si>
  <si>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</si>
  <si>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</si>
  <si>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</si>
  <si>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</si>
  <si>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</si>
  <si>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</si>
  <si>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</si>
  <si>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</si>
  <si>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</si>
  <si>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</si>
  <si>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</si>
  <si>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</si>
  <si>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</si>
  <si>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</si>
  <si>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</si>
  <si>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</si>
  <si>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</si>
  <si>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</si>
  <si>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</si>
  <si>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</si>
  <si>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</si>
  <si>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</si>
  <si>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</si>
  <si>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</si>
  <si>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</si>
  <si>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</si>
  <si>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</si>
  <si>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</si>
  <si>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</si>
  <si>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</si>
  <si>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</si>
  <si>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</si>
  <si>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</si>
  <si>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</si>
  <si>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</si>
  <si>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</si>
  <si>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</si>
  <si>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</si>
  <si>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</si>
  <si>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</si>
  <si>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</si>
  <si>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</si>
  <si>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</si>
  <si>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</si>
  <si>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</si>
  <si>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</si>
  <si>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</si>
  <si>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</si>
  <si>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</si>
  <si>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</si>
  <si>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</si>
  <si>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</si>
  <si>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</si>
  <si>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</si>
  <si>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</si>
  <si>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</si>
  <si>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</si>
  <si>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</si>
  <si>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</si>
  <si>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</si>
  <si>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</si>
  <si>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</si>
  <si>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</si>
  <si>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</si>
  <si>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</si>
  <si>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</si>
  <si>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</si>
  <si>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</si>
  <si>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</si>
  <si>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</si>
  <si>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</si>
  <si>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</si>
  <si>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</si>
  <si>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</si>
  <si>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</si>
  <si>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</si>
  <si>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</si>
  <si>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</si>
  <si>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</si>
  <si>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</si>
  <si>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</si>
  <si>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</si>
  <si>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</si>
  <si>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</si>
  <si>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</si>
  <si>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</si>
  <si>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</si>
  <si>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</si>
  <si>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</si>
  <si>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</si>
  <si>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</si>
  <si>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</si>
  <si>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</si>
  <si>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</si>
  <si>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</si>
  <si>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</si>
  <si>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</si>
  <si>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</si>
  <si>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</si>
  <si>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</si>
  <si>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</si>
  <si>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</si>
  <si>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</si>
  <si>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</si>
  <si>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</si>
  <si>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</si>
  <si>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</si>
  <si>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</si>
  <si>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</si>
  <si>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</si>
  <si>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</si>
  <si>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</si>
  <si>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</si>
  <si>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</si>
  <si>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</si>
  <si>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</si>
  <si>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</si>
  <si>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</si>
  <si>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</si>
  <si>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</si>
  <si>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</si>
  <si>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</si>
  <si>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</si>
  <si>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</si>
  <si>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</si>
  <si>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</si>
  <si>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</si>
  <si>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</si>
  <si>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</si>
  <si>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</si>
  <si>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</si>
  <si>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</si>
  <si>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</si>
  <si>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</si>
  <si>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</si>
  <si>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</si>
  <si>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</si>
  <si>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</si>
  <si>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</si>
  <si>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</si>
  <si>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</si>
  <si>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</si>
  <si>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</si>
  <si>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</si>
  <si>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</si>
  <si>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</si>
  <si>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</si>
  <si>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</si>
  <si>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</si>
  <si>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</si>
  <si>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</si>
  <si>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</si>
  <si>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</si>
  <si>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</si>
  <si>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</si>
  <si>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</si>
  <si>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</si>
  <si>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</si>
  <si>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</si>
  <si>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</si>
  <si>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</si>
  <si>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</si>
  <si>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</si>
  <si>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</si>
  <si>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</si>
  <si>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</si>
  <si>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</si>
  <si>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</si>
  <si>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</si>
  <si>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</si>
  <si>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</si>
  <si>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</si>
  <si>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</si>
  <si>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</si>
  <si>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</si>
  <si>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</si>
  <si>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</si>
  <si>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</si>
  <si>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</si>
  <si>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</si>
  <si>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</si>
  <si>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</si>
  <si>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</si>
  <si>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</si>
  <si>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</si>
  <si>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</si>
  <si>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</si>
  <si>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</si>
  <si>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</si>
  <si>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</si>
  <si>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</si>
  <si>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</si>
  <si>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</si>
  <si>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</si>
  <si>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</si>
  <si>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</si>
  <si>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</si>
  <si>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</si>
  <si>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</si>
  <si>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</si>
  <si>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</si>
  <si>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</si>
  <si>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</si>
  <si>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</si>
  <si>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</si>
  <si>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</si>
  <si>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</si>
  <si>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</si>
  <si>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</si>
  <si>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</si>
  <si>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</si>
  <si>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</si>
  <si>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</si>
  <si>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</si>
  <si>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</si>
  <si>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</si>
  <si>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</si>
  <si>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</si>
  <si>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</si>
  <si>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</si>
  <si>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</si>
  <si>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</si>
  <si>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</si>
  <si>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</si>
  <si>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</si>
  <si>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</si>
  <si>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</si>
  <si>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</si>
  <si>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</si>
  <si>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</si>
  <si>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</si>
  <si>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</si>
  <si>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</si>
  <si>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</si>
  <si>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</si>
  <si>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</si>
  <si>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</si>
  <si>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</si>
  <si>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</si>
  <si>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</si>
  <si>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</si>
  <si>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</si>
  <si>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</si>
  <si>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</si>
  <si>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</si>
  <si>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</si>
  <si>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</si>
  <si>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</si>
  <si>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</si>
  <si>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</si>
  <si>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</si>
  <si>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</si>
  <si>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</si>
  <si>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</si>
  <si>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</si>
  <si>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</si>
  <si>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</si>
  <si>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</si>
  <si>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</si>
  <si>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</si>
  <si>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</si>
  <si>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</si>
  <si>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</si>
  <si>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</si>
  <si>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</si>
  <si>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</si>
  <si>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</si>
  <si>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</si>
  <si>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</si>
  <si>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</si>
  <si>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</si>
  <si>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</si>
  <si>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</si>
  <si>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</si>
  <si>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</si>
  <si>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</si>
  <si>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</si>
  <si>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</si>
  <si>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</si>
  <si>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</si>
  <si>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</si>
  <si>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</si>
  <si>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</si>
  <si>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</si>
  <si>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</si>
  <si>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</si>
  <si>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</si>
  <si>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</si>
  <si>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</si>
  <si>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</si>
  <si>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</si>
  <si>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</si>
  <si>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</si>
  <si>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</si>
  <si>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</si>
  <si>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</si>
  <si>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</si>
  <si>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</si>
  <si>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</si>
  <si>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</si>
  <si>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</si>
  <si>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</si>
  <si>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</si>
  <si>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</si>
  <si>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</si>
  <si>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</si>
  <si>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</si>
  <si>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</si>
  <si>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</si>
  <si>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</si>
  <si>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</si>
  <si>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</si>
  <si>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</si>
  <si>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</si>
  <si>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</si>
  <si>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</si>
  <si>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</si>
  <si>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</si>
  <si>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</si>
  <si>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</si>
  <si>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</si>
  <si>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</si>
  <si>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</si>
  <si>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</si>
  <si>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</si>
  <si>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</si>
  <si>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</si>
  <si>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</si>
  <si>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</si>
  <si>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</si>
  <si>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</si>
  <si>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</si>
  <si>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</si>
  <si>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</si>
  <si>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</si>
  <si>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</si>
  <si>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</si>
  <si>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</si>
  <si>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</si>
  <si>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</si>
  <si>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</si>
  <si>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</si>
  <si>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</si>
  <si>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</si>
  <si>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</si>
  <si>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</si>
  <si>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</si>
  <si>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</si>
  <si>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</si>
  <si>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</si>
  <si>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</si>
  <si>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</si>
  <si>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</si>
  <si>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</si>
  <si>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</si>
  <si>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</si>
  <si>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</si>
  <si>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</si>
  <si>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</si>
  <si>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</si>
  <si>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</si>
  <si>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</si>
  <si>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</si>
  <si>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</si>
  <si>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</si>
  <si>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</si>
  <si>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</si>
  <si>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</si>
  <si>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</si>
  <si>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</si>
  <si>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</si>
  <si>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</si>
  <si>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</si>
  <si>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 xml:space="preserve">2025-11-22 15:09:53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</si>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</sst>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H6" sqref="H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320.71423356481682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0.18122430556104518</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8.0587731485138647E-2</v>
      </c>
      <c r="H4" s="143">
        <v>45983.577199074076</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4</v>
      </c>
      <c r="D5" s="133" t="s">
        <v>9278</v>
      </c>
      <c r="E5" s="63" t="s">
        <v>39021</v>
      </c>
      <c r="F5" s="143">
        <v>45983.582071759258</v>
      </c>
      <c r="G5" s="144">
        <f ca="1">IFERROR(NOW()-F5,"-")</f>
        <v>8.0587731485138647E-2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45983.662659490743</v>
      </c>
      <c r="H6" s="149" t="s">
        <v>39029</v>
      </c>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45983.662659490743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45983.662659490743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45983.662659490743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45983.662659490743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45983.662659490743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45983.662659490743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45983.662659490743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45983.662659490743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45983.662659490743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45983.662659490743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45983.662659490743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45983.662659490743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45983.662659490743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45983.662659490743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45983.662659490743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45983.662659490743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45983.662659490743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45983.662659490743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45983.662659490743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45983.662659490743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45983.662659490743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45983.662659490743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45983.662659490743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45983.662659490743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45983.662659490743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45983.662659490743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45983.662659490743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45983.662659490743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45983.662659490743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45983.662659490743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45983.662659490743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45983.662659490743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45983.662659490743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45983.662659490743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45983.662659490743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45983.662659490743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45983.662659490743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45983.662659490743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45983.662659490743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7F8F364E-85CE-4A46-899F-B919B9F4DA8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7" customFormat="1" ht="31.5" customHeight="1">
      <c r="A2" s="61" t="s">
        <v>39106</v>
      </c>
      <c r="B2" s="61" t="s">
        <v>27</v>
      </c>
      <c r="C2" s="61">
        <v>1</v>
      </c>
      <c r="D2" s="61" t="s">
        <v>19542</v>
      </c>
      <c r="E2" s="84" t="s">
        <v>39107</v>
      </c>
      <c r="F2" s="74">
        <v>45322.056979166664</v>
      </c>
      <c r="G2" s="75" t="s">
        <v>39108</v>
      </c>
      <c r="H2" s="86">
        <v>45322.050729166665</v>
      </c>
      <c r="I2" s="61" t="s">
        <v>88</v>
      </c>
      <c r="J2" s="61" t="s">
        <v>65</v>
      </c>
      <c r="K2" s="85"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4" t="s">
        <v>39021</v>
      </c>
      <c r="F3" s="74">
        <v>45824.999837962961</v>
      </c>
      <c r="G3" s="75">
        <f t="shared" ref="G3" ca="1" si="0">IFERROR(NOW()-F3,"-")</f>
        <v>158.66282152778149</v>
      </c>
      <c r="H3" s="74">
        <v>45824.993587962963</v>
      </c>
      <c r="I3" s="61" t="str">
        <f>IFERROR(VLOOKUP(D3,DB!A:F,6,0),"")</f>
        <v>Generator-SG</v>
      </c>
      <c r="J3" s="61" t="str">
        <f>IFERROR(VLOOKUP(D3,DB!A:G,7,0),"")</f>
        <v>Good</v>
      </c>
      <c r="K3" s="85"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45983.662659490743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45983.662659490743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45983.662659490743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45983.662659490743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45983.662659490743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45983.662659490743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45983.662659490743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45983.662659490743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45983.662659490743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45983.662659490743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45983.662659490743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45983.662659490743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45983.662659490743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45983.662659490743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45983.662659490743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45983.662659490743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45983.662659490743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45983.662659490743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45983.662659490743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45983.662659490743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45983.662659490743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45983.662659490743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45983.662659490743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45983.662659490743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45983.662659490743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45983.662659490743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45983.662659490743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45983.662659490743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45983.662659490743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45983.662659490743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45983.662659490743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45983.662659490743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45983.662659490743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45983.662659490743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45983.662659490743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45983.662659490743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45983.662659490743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45983.662659490743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45983.662659490743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45983.662659490743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45983.662659490743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45983.662659490743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45983.662659490743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45983.662659490743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45983.662659490743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45983.662659490743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45983.662659490743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45983.662659490743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45983.662659490743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45983.662659490743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45983.662659490743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45983.662659490743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45983.662659490743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45983.662659490743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45983.662659490743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45983.662659490743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45983.662659490743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45983.662659490743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45983.662659490743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45983.662659490743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45983.662659490743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45983.662659490743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45983.662659490743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45983.662659490743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45983.662659490743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45983.662659490743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45983.662659490743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45983.662659490743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45983.662659490743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45983.662659490743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45983.662659490743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45983.662659490743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45983.662659490743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45983.662659490743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45983.662659490743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45983.662659490743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45983.662659490743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45983.662659490743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45983.662659490743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45983.662659490743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45983.662659490743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45983.662659490743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45983.662659490743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45983.662659490743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45983.662659490743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45983.662659490743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45983.662659490743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45983.662659490743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45983.662659490743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45983.662659490743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45983.662659490743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45983.662659490743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45983.662659490743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45983.662659490743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45983.662659490743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45983.662659490743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45983.662659490743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45983.662659490743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45983.662659490743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45983.662659490743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45983.662659490743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45983.662659490743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45983.662659490743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45983.662659490743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45983.662659490743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45983.662659490743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45983.662659490743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45983.662659490743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45983.662659490743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45983.662659490743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45983.662659490743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45983.662659490743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45983.662659490743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45983.662659490743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45983.662659490743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45983.662659490743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45983.662659490743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45983.662659490743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45983.662659490743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45983.662659490743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45983.662659490743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45983.662659490743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45983.662659490743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45983.662659490743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45983.662659490743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45983.662659490743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45983.662659490743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45983.662659490743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45983.662659490743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45983.662659490743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45983.662659490743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45983.662659490743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45983.662659490743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45983.662659490743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45983.662659490743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45983.662659490743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45983.662659490743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45983.662659490743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45983.662659490743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45983.662659490743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45983.662659490743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45983.662659490743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45983.662659490743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45983.662659490743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45983.662659490743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45983.662659490743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45983.662659490743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45983.662659490743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45983.662659490743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45983.662659490743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45983.662659490743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45983.662659490743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45983.662659490743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45983.662659490743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45983.662659490743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45983.662659490743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45983.662659490743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45983.662659490743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45983.662659490743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45983.662659490743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45983.662659490743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45983.662659490743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45983.662659490743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45983.662659490743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45983.662659490743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45983.662659490743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45983.662659490743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45983.662659490743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45983.662659490743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45983.662659490743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45983.662659490743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45983.662659490743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45983.662659490743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45983.662659490743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45983.662659490743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45983.662659490743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45983.662659490743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45983.662659490743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45983.662659490743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45983.662659490743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45983.662659490743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45983.662659490743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45983.662659490743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45983.662659490743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45983.662659490743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45983.662659490743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45983.662659490743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45983.662659490743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45983.662659490743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45983.662659490743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45983.662659490743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45983.662659490743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45983.662659490743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45983.662659490743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45983.662659490743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45983.662659490743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45983.662659490743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45983.662659490743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45983.662659490743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45983.662659490743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45983.662659490743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45983.662659490743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45983.662659490743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45983.662659490743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45983.662659490743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45983.662659490743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45983.662659490743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45983.662659490743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45983.662659490743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45983.662659490743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45983.662659490743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45983.662659490743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45983.662659490743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45983.662659490743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45983.662659490743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45983.662659490743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45983.662659490743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45983.662659490743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45983.662659490743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45983.662659490743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45983.662659490743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45983.662659490743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45983.662659490743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45983.662659490743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45983.662659490743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45983.662659490743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45983.662659490743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45983.662659490743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45983.662659490743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45983.662659490743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45983.662659490743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45983.662659490743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45983.662659490743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45983.662659490743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45983.662659490743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45983.662659490743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45983.662659490743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45983.662659490743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45983.662659490743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45983.662659490743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45983.662659490743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45983.662659490743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45983.662659490743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45983.662659490743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45983.662659490743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45983.662659490743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45983.662659490743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45983.662659490743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45983.662659490743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45983.662659490743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45983.662659490743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45983.662659490743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45983.662659490743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45983.662659490743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45983.662659490743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45983.662659490743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45983.662659490743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45983.662659490743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45983.662659490743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45983.662659490743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45983.662659490743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45983.662659490743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45983.662659490743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45983.662659490743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45983.662659490743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45983.662659490743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45983.662659490743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45983.662659490743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45983.662659490743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45983.662659490743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45983.662659490743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45983.662659490743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45983.662659490743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45983.662659490743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45983.662659490743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45983.662659490743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45983.662659490743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45983.662659490743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45983.662659490743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45983.662659490743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45983.662659490743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45983.662659490743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45983.662659490743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45983.662659490743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45983.662659490743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45983.662659490743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45983.662659490743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45983.662659490743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45983.662659490743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45983.662659490743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45983.662659490743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45983.662659490743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45983.662659490743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45983.662659490743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45983.662659490743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45983.662659490743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45983.662659490743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45983.662659490743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45983.662659490743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45983.662659490743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45983.662659490743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45983.662659490743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45983.662659490743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45983.662659490743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45983.662659490743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45983.662659490743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45983.662659490743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45983.662659490743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45983.662659490743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45983.662659490743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45983.662659490743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45983.662659490743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45983.662659490743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45983.662659490743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45983.662659490743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45983.662659490743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45983.662659490743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45983.662659490743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45983.662659490743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45983.662659490743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45983.662659490743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45983.662659490743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45983.662659490743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45983.662659490743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45983.662659490743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45983.662659490743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45983.662659490743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45983.662659490743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45983.662659490743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45983.662659490743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45983.662659490743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45983.662659490743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45983.662659490743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45983.662659490743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45983.662659490743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45983.662659490743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45983.662659490743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45983.662659490743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45983.662659490743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45983.662659490743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45983.662659490743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45983.662659490743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45983.662659490743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45983.662659490743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45983.662659490743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45983.662659490743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45983.662659490743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45983.662659490743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45983.662659490743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45983.662659490743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45983.662659490743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45983.662659490743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45983.662659490743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45983.662659490743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45983.662659490743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45983.662659490743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45983.662659490743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45983.662659490743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45983.662659490743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45983.662659490743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45983.662659490743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45983.662659490743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45983.662659490743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45983.662659490743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45983.662659490743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45983.662659490743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45983.662659490743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45983.662659490743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45983.662659490743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45983.662659490743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45983.662659490743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45983.662659490743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45983.662659490743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45983.662659490743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45983.662659490743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45983.662659490743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45983.662659490743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45983.662659490743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45983.662659490743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45983.662659490743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45983.662659490743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45983.662659490743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45983.662659490743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45983.662659490743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45983.662659490743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45983.662659490743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45983.662659490743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45983.662659490743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45983.662659490743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45983.662659490743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45983.662659490743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45983.662659490743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45983.662659490743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45983.662659490743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45983.662659490743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45983.662659490743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45983.662659490743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45983.662659490743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45983.662659490743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45983.662659490743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45983.662659490743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45983.662659490743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45983.662659490743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45983.662659490743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45983.662659490743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45983.662659490743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45983.662659490743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45983.662659490743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45983.662659490743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45983.662659490743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45983.662659490743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45983.662659490743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45983.662659490743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45983.662659490743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45983.662659490743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45983.662659490743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45983.662659490743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45983.662659490743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45983.662659490743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45983.662659490743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45983.662659490743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45983.662659490743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45983.662659490743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45983.662659490743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45983.662659490743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45983.662659490743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45983.662659490743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45983.662659490743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45983.662659490743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45983.662659490743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45983.662659490743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45983.662659490743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45983.662659490743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45983.662659490743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45983.662659490743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45983.662659490743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45983.662659490743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45983.662659490743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45983.662659490743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45983.662659490743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45983.662659490743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45983.662659490743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45983.662659490743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45983.662659490743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45983.662659490743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45983.662659490743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45983.662659490743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45983.662659490743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45983.662659490743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45983.662659490743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45983.662659490743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45983.662659490743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45983.662659490743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45983.662659490743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45983.662659490743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45983.662659490743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45983.662659490743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45983.662659490743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45983.662659490743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45983.662659490743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45983.662659490743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45983.662659490743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45983.662659490743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45983.662659490743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45983.662659490743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45983.662659490743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45983.662659490743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45983.662659490743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45983.662659490743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45983.662659490743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45983.662659490743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45983.662659490743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45983.662659490743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45983.662659490743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45983.662659490743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45983.662659490743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45983.662659490743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45983.662659490743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45983.662659490743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45983.662659490743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45983.662659490743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45983.662659490743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45983.662659490743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45983.662659490743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45983.662659490743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45983.662659490743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45983.662659490743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45983.662659490743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45983.662659490743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45983.662659490743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45983.662659490743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45983.662659490743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45983.662659490743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45983.662659490743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45983.662659490743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45983.662659490743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45983.662659490743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45983.662659490743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45983.662659490743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45983.662659490743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45983.662659490743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45983.662659490743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45983.662659490743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45983.662659490743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45983.662659490743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45983.662659490743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45983.662659490743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45983.662659490743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45983.662659490743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45983.662659490743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45983.662659490743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45983.662659490743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45983.662659490743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45983.662659490743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45983.662659490743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45983.662659490743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45983.662659490743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45983.662659490743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45983.662659490743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45983.662659490743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45983.662659490743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45983.662659490743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45983.662659490743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45983.662659490743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45983.662659490743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45983.662659490743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45983.662659490743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45983.662659490743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45983.662659490743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45983.662659490743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45983.662659490743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45983.662659490743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45983.662659490743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45983.662659490743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45983.662659490743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45983.662659490743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45983.662659490743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45983.662659490743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45983.662659490743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45983.662659490743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45983.662659490743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45983.662659490743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45983.662659490743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45983.662659490743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45983.662659490743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45983.662659490743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45983.662659490743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45983.662659490743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45983.662659490743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45983.662659490743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45983.662659490743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45983.662659490743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45983.662659490743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45983.662659490743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45983.662659490743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45983.662659490743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45983.662659490743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45983.662659490743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45983.662659490743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45983.662659490743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45983.662659490743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45983.662659490743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45983.662659490743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45983.662659490743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45983.662659490743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45983.662659490743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45983.662659490743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45983.662659490743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45983.662659490743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45983.662659490743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45983.662659490743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45983.662659490743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45983.662659490743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45983.662659490743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45983.662659490743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45983.662659490743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45983.662659490743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45983.662659490743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45983.662659490743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45983.662659490743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45983.662659490743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45983.662659490743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45983.662659490743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45983.662659490743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45983.662659490743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45983.662659490743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45983.662659490743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45983.662659490743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45983.662659490743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45983.662659490743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45983.662659490743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45983.662659490743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45983.662659490743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45983.662659490743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45983.662659490743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45983.662659490743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45983.662659490743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45983.662659490743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45983.662659490743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45983.662659490743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45983.662659490743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45983.662659490743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45983.662659490743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45983.662659490743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45983.662659490743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45983.662659490743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45983.662659490743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45983.662659490743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45983.662659490743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45983.662659490743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45983.662659490743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45983.662659490743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45983.662659490743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45983.662659490743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45983.662659490743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45983.662659490743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45983.662659490743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45983.662659490743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45983.662659490743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45983.662659490743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45983.662659490743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45983.662659490743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45983.662659490743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45983.662659490743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45983.662659490743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45983.662659490743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45983.662659490743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45983.662659490743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45983.662659490743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45983.662659490743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45983.662659490743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45983.662659490743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45983.662659490743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45983.662659490743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45983.662659490743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45983.662659490743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45983.662659490743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45983.662659490743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45983.662659490743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45983.662659490743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45983.662659490743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45983.662659490743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45983.662659490743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45983.662659490743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45983.662659490743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45983.662659490743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45983.662659490743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45983.662659490743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45983.662659490743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45983.662659490743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45983.662659490743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45983.662659490743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45983.662659490743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45983.662659490743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45983.662659490743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45983.662659490743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45983.662659490743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45983.662659490743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45983.662659490743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45983.662659490743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45983.662659490743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45983.662659490743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45983.662659490743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45983.662659490743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45983.662659490743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45983.662659490743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45983.662659490743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45983.662659490743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45983.662659490743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45983.662659490743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45983.662659490743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45983.662659490743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45983.662659490743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45983.662659490743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45983.662659490743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45983.662659490743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45983.662659490743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45983.662659490743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45983.662659490743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45983.662659490743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45983.662659490743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45983.662659490743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45983.662659490743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45983.662659490743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45983.662659490743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45983.662659490743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45983.662659490743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45983.662659490743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45983.662659490743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45983.662659490743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45983.662659490743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45983.662659490743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45983.662659490743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45983.662659490743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45983.662659490743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45983.662659490743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45983.662659490743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45983.662659490743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45983.662659490743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45983.662659490743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45983.662659490743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45983.662659490743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45983.662659490743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45983.662659490743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45983.662659490743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45983.662659490743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45983.662659490743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45983.662659490743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45983.662659490743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45983.662659490743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45983.662659490743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45983.662659490743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45983.662659490743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45983.662659490743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45983.662659490743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45983.662659490743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45983.662659490743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45983.662659490743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45983.662659490743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45983.662659490743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45983.662659490743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45983.662659490743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45983.662659490743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45983.662659490743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45983.662659490743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45983.662659490743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45983.662659490743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45983.662659490743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45983.662659490743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45983.662659490743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45983.662659490743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45983.662659490743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45983.662659490743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45983.662659490743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45983.662659490743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45983.662659490743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45983.662659490743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45983.662659490743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45983.662659490743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45983.662659490743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45983.662659490743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45983.662659490743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45983.662659490743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45983.662659490743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45983.662659490743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45983.662659490743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45983.662659490743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45983.662659490743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45983.662659490743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45983.662659490743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45983.662659490743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45983.662659490743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45983.662659490743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45983.662659490743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45983.662659490743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45983.662659490743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45983.662659490743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45983.662659490743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45983.662659490743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45983.662659490743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45983.662659490743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45983.662659490743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45983.662659490743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45983.662659490743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45983.662659490743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45983.662659490743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45983.662659490743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45983.662659490743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45983.662659490743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45983.662659490743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45983.662659490743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45983.662659490743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45983.662659490743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45983.662659490743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45983.662659490743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45983.662659490743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45983.662659490743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45983.662659490743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45983.662659490743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45983.662659490743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45983.662659490743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45983.662659490743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45983.662659490743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45983.662659490743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45983.662659490743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45983.662659490743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45983.662659490743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45983.662659490743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45983.662659490743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45983.662659490743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45983.662659490743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45983.662659490743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45983.662659490743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45983.662659490743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45983.662659490743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45983.662659490743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45983.662659490743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45983.662659490743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45983.662659490743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45983.662659490743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45983.662659490743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45983.662659490743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45983.662659490743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45983.662659490743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45983.662659490743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45983.662659490743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45983.662659490743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45983.662659490743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45983.662659490743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45983.662659490743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45983.662659490743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45983.662659490743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45983.662659490743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45983.662659490743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45983.662659490743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45983.662659490743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45983.662659490743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45983.662659490743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45983.662659490743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45983.662659490743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45983.662659490743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45983.662659490743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45983.662659490743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45983.662659490743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45983.662659490743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45983.662659490743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45983.662659490743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45983.662659490743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45983.662659490743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45983.662659490743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45983.662659490743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45983.662659490743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45983.662659490743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45983.662659490743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45983.662659490743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45983.662659490743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45983.662659490743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45983.662659490743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45983.662659490743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45983.662659490743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45983.662659490743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45983.662659490743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45983.662659490743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45983.662659490743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45983.662659490743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45983.662659490743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45983.662659490743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45983.662659490743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45983.662659490743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45983.662659490743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45983.662659490743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45983.662659490743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45983.662659490743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45983.662659490743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45983.662659490743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45983.662659490743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45983.662659490743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45983.662659490743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45983.662659490743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45983.662659490743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45983.662659490743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45983.662659490743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45983.662659490743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45983.662659490743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45983.662659490743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45983.662659490743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45983.662659490743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45983.662659490743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45983.662659490743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45983.662659490743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45983.662659490743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45983.662659490743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45983.662659490743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45983.662659490743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45983.662659490743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45983.662659490743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45983.662659490743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45983.662659490743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45983.662659490743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45983.662659490743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45983.662659490743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45983.662659490743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45983.662659490743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45983.662659490743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45983.662659490743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45983.662659490743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45983.662659490743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45983.662659490743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45983.662659490743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45983.662659490743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45983.662659490743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45983.662659490743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45983.662659490743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45983.662659490743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45983.662659490743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45983.662659490743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45983.662659490743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45983.662659490743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45983.662659490743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45983.662659490743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45983.662659490743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45983.662659490743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45983.662659490743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45983.662659490743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45983.662659490743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45983.662659490743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45983.662659490743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45983.662659490743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45983.662659490743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45983.662659490743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45983.662659490743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45983.662659490743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45983.662659490743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45983.662659490743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45983.662659490743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45983.662659490743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45983.662659490743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45983.662659490743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45983.662659490743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45983.662659490743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45983.662659490743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45983.662659490743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45983.662659490743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45983.662659490743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45983.662659490743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45983.662659490743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45983.662659490743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45983.662659490743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45983.662659490743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45983.662659490743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45983.662659490743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45983.662659490743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45983.662659490743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45983.662659490743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45983.662659490743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45983.662659490743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45983.662659490743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45983.662659490743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45983.662659490743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45983.662659490743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45983.662659490743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45983.662659490743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45983.662659490743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45983.662659490743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45983.662659490743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45983.662659490743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45983.662659490743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45983.662659490743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45983.662659490743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45983.662659490743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45983.662659490743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45983.662659490743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45983.662659490743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45983.662659490743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45983.662659490743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45983.662659490743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45983.662659490743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45983.662659490743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45983.662659490743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45983.662659490743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45983.662659490743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45983.662659490743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45983.662659490743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45983.662659490743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45983.662659490743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45983.662659490743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45983.662659490743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45983.662659490743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45983.662659490743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45983.662659490743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45983.662659490743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45983.662659490743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45983.662659490743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45983.662659490743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45983.662659490743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45983.662659490743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45983.662659490743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45983.662659490743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45983.662659490743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45983.662659490743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45983.662659490743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45983.662659490743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45983.662659490743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45983.662659490743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45983.662659490743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45983.662659490743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45983.662659490743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45983.662659490743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45983.662659490743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45983.662659490743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45983.662659490743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45983.662659490743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45983.662659490743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45983.662659490743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45983.662659490743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45983.662659490743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45983.662659490743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45983.662659490743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45983.662659490743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45983.662659490743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45983.662659490743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45983.662659490743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45983.662659490743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45983.662659490743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45983.662659490743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45983.662659490743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45983.662659490743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45983.662659490743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45983.662659490743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45983.662659490743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45983.662659490743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45983.662659490743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45983.662659490743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45983.662659490743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45983.662659490743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45983.662659490743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45983.662659490743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45983.662659490743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45983.662659490743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45983.662659490743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45983.662659490743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45983.662659490743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45983.662659490743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45983.662659490743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45983.662659490743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45983.662659490743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45983.662659490743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45983.662659490743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45983.662659490743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45983.662659490743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45983.662659490743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45983.662659490743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45983.662659490743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45983.662659490743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45983.662659490743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45983.662659490743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45983.662659490743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45983.662659490743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45983.662659490743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45983.662659490743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45983.662659490743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45983.662659490743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45983.662659490743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45983.662659490743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45983.662659490743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45983.662659490743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45983.662659490743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45983.662659490743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45983.662659490743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45983.662659490743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45983.662659490743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45983.662659490743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45983.662659490743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45983.662659490743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45983.662659490743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45983.662659490743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45983.662659490743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45983.662659490743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45983.662659490743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45983.662659490743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45983.662659490743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45983.662659490743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45983.662659490743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45983.662659490743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45983.662659490743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45983.662659490743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45983.662659490743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45983.662659490743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45983.662659490743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45983.662659490743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45983.662659490743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45983.662659490743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45983.662659490743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45983.662659490743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45983.662659490743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45983.662659490743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45983.662659490743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45983.662659490743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45983.662659490743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45983.662659490743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45983.662659490743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45983.662659490743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45983.662659490743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45983.662659490743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45983.662659490743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45983.662659490743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45983.662659490743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45983.662659490743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45983.662659490743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45983.662659490743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45983.662659490743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45983.662659490743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45983.662659490743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45983.662659490743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45983.662659490743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45983.662659490743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45983.662659490743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45983.662659490743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45983.662659490743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45983.662659490743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45983.662659490743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45983.662659490743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45983.662659490743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45983.662659490743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45983.662659490743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45983.662659490743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45983.662659490743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45983.662659490743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45983.662659490743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45983.662659490743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45983.662659490743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45983.662659490743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45983.662659490743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45983.662659490743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45983.662659490743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45983.662659490743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45983.662659490743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45983.662659490743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45983.662659490743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45983.662659490743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45983.662659490743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280.18194189814676</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36093</v>
      </c>
      <c r="E3" s="94" t="s">
        <v>39021</v>
      </c>
      <c r="F3" s="95">
        <v>45983.606064814812</v>
      </c>
      <c r="G3" s="96">
        <f t="shared" ref="G3:G6" ca="1" si="0">IFERROR(NOW()-F3,"")</f>
        <v>5.659467593068257E-2</v>
      </c>
      <c r="H3" s="95">
        <v>45983.600474537037</v>
      </c>
      <c r="I3" s="113" t="str">
        <f>IFERROR(VLOOKUP(D3,DB!A:F,6,0),"")</f>
        <v>Generator-SG</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45983.662659490743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45983.662659490743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45983.662659490743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45983.662659490743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45983.662659490743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45983.662659490743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45983.662659490743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45983.662659490743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45983.662659490743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45983.662659490743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45983.662659490743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45983.662659490743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45983.662659490743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45983.662659490743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45983.662659490743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45983.662659490743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45983.662659490743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45983.662659490743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45983.662659490743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45983.662659490743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45983.662659490743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45983.662659490743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45983.662659490743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45983.662659490743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45983.662659490743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45983.662659490743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45983.662659490743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45983.662659490743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45983.662659490743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45983.662659490743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45983.662659490743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45983.662659490743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45983.662659490743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45983.662659490743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45983.662659490743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45983.662659490743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45983.662659490743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45983.662659490743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45983.662659490743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45983.662659490743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45983.662659490743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45983.662659490743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45983.662659490743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45983.662659490743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45983.662659490743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45983.662659490743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45983.662659490743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45983.662659490743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45983.662659490743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45983.662659490743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45983.662659490743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45983.662659490743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45983.662659490743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45983.662659490743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45983.662659490743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45983.662659490743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45983.662659490743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45983.662659490743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45983.662659490743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45983.662659490743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45983.662659490743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45983.662659490743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45983.662659490743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45983.662659490743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45983.662659490743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45983.662659490743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45983.662659490743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45983.662659490743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45983.662659490743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45983.662659490743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45983.662659490743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45983.662659490743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45983.662659490743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45983.662659490743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45983.662659490743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45983.662659490743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45983.662659490743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45983.662659490743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45983.662659490743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45983.662659490743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45983.662659490743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45983.662659490743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45983.662659490743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45983.662659490743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45983.662659490743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45983.662659490743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45983.662659490743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45983.662659490743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45983.662659490743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45983.662659490743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45983.662659490743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45983.662659490743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45983.662659490743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45983.662659490743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45983.662659490743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45983.662659490743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45983.662659490743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45983.662659490743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45983.662659490743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45983.662659490743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45983.662659490743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45983.662659490743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45983.662659490743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45983.662659490743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45983.662659490743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45983.662659490743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45983.662659490743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45983.662659490743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45983.662659490743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45983.662659490743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45983.662659490743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45983.662659490743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45983.662659490743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45983.662659490743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45983.662659490743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45983.662659490743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45983.662659490743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45983.662659490743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45983.662659490743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45983.662659490743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45983.662659490743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45983.662659490743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45983.662659490743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45983.662659490743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45983.662659490743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45983.662659490743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45983.662659490743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45983.662659490743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45983.662659490743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45983.662659490743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45983.662659490743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45983.662659490743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45983.662659490743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45983.662659490743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45983.662659490743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45983.662659490743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45983.662659490743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45983.662659490743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45983.662659490743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45983.662659490743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45983.662659490743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45983.662659490743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45983.662659490743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45983.662659490743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45983.662659490743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45983.662659490743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45983.662659490743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45983.662659490743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45983.662659490743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45983.662659490743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45983.662659490743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45983.662659490743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45983.662659490743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45983.662659490743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45983.662659490743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45983.662659490743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45983.662659490743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45983.662659490743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45983.662659490743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45983.662659490743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45983.662659490743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45983.662659490743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45983.662659490743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45983.662659490743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45983.662659490743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45983.662659490743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45983.662659490743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45983.662659490743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45983.662659490743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45983.662659490743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45983.662659490743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45983.662659490743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45983.662659490743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45983.662659490743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45983.662659490743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45983.662659490743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45983.662659490743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45983.662659490743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45983.662659490743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45983.662659490743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45983.662659490743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45983.662659490743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45983.662659490743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45983.662659490743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45983.662659490743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45983.662659490743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45983.662659490743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45983.662659490743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45983.662659490743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45983.662659490743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45983.662659490743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45983.662659490743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45983.662659490743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45983.662659490743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45983.662659490743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45983.662659490743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45983.662659490743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45983.662659490743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45983.662659490743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45983.662659490743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45983.662659490743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45983.662659490743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45983.662659490743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45983.662659490743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45983.662659490743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45983.662659490743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45983.662659490743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45983.662659490743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45983.662659490743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45983.662659490743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45983.662659490743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45983.662659490743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45983.662659490743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45983.662659490743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45983.662659490743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45983.662659490743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45983.662659490743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45983.662659490743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45983.662659490743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45983.662659490743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45983.662659490743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45983.662659490743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45983.662659490743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45983.662659490743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45983.662659490743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45983.662659490743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45983.662659490743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45983.662659490743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45983.662659490743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45983.662659490743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45983.662659490743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45983.662659490743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45983.662659490743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45983.662659490743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45983.662659490743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45983.662659490743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45983.662659490743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45983.662659490743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45983.662659490743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45983.662659490743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45983.662659490743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45983.662659490743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45983.662659490743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45983.662659490743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45983.662659490743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45983.662659490743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45983.662659490743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45983.662659490743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45983.662659490743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45983.662659490743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45983.662659490743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45983.662659490743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45983.662659490743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45983.662659490743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45983.662659490743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45983.662659490743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45983.662659490743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45983.662659490743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45983.662659490743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45983.662659490743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45983.662659490743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45983.662659490743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45983.662659490743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45983.662659490743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45983.662659490743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45983.662659490743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45983.662659490743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45983.662659490743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45983.662659490743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45983.662659490743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45983.662659490743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45983.662659490743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45983.662659490743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45983.662659490743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45983.662659490743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45983.662659490743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45983.662659490743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45983.662659490743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45983.662659490743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45983.662659490743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45983.662659490743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45983.662659490743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45983.662659490743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45983.662659490743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45983.662659490743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45983.662659490743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45983.662659490743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45983.662659490743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45983.662659490743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45983.662659490743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45983.662659490743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45983.662659490743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45983.662659490743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45983.662659490743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45983.662659490743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45983.662659490743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45983.662659490743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45983.662659490743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45983.662659490743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45983.662659490743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45983.662659490743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45983.662659490743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45983.662659490743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45983.662659490743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45983.662659490743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45983.662659490743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45983.662659490743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45983.662659490743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45983.662659490743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45983.662659490743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45983.662659490743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45983.662659490743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45983.662659490743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45983.662659490743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45983.662659490743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45983.662659490743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45983.662659490743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45983.662659490743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45983.662659490743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45983.662659490743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45983.662659490743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45983.662659490743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45983.662659490743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45983.662659490743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45983.662659490743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45983.662659490743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45983.662659490743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45983.662659490743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45983.662659490743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45983.662659490743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45983.662659490743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45983.662659490743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45983.662659490743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45983.662659490743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45983.662659490743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45983.662659490743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45983.662659490743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45983.662659490743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45983.662659490743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45983.662659490743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45983.662659490743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45983.662659490743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45983.662659490743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45983.662659490743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45983.662659490743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45983.662659490743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45983.662659490743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45983.662659490743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45983.662659490743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45983.662659490743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45983.662659490743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45983.662659490743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45983.662659490743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45983.662659490743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45983.662659490743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45983.662659490743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45983.662659490743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45983.662659490743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45983.662659490743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45983.662659490743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45983.662659490743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45983.662659490743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45983.662659490743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45983.662659490743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45983.662659490743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45983.662659490743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45983.662659490743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45983.662659490743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45983.662659490743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45983.662659490743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45983.662659490743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45983.662659490743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45983.662659490743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45983.662659490743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45983.662659490743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45983.662659490743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45983.662659490743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45983.662659490743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45983.662659490743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45983.662659490743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45983.662659490743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45983.662659490743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45983.662659490743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45983.662659490743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45983.662659490743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45983.662659490743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45983.662659490743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45983.662659490743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45983.662659490743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45983.662659490743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45983.662659490743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45983.662659490743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45983.662659490743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45983.662659490743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45983.662659490743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45983.662659490743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45983.662659490743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45983.662659490743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45983.662659490743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45983.662659490743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45983.662659490743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45983.662659490743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45983.662659490743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45983.662659490743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45983.662659490743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45983.662659490743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45983.662659490743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45983.662659490743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45983.662659490743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45983.662659490743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45983.662659490743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45983.662659490743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45983.662659490743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45983.662659490743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45983.662659490743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45983.662659490743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45983.662659490743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45983.662659490743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45983.662659490743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45983.662659490743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45983.662659490743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45983.662659490743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45983.662659490743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45983.662659490743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45983.662659490743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45983.662659490743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45983.662659490743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45983.662659490743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45983.662659490743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45983.662659490743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45983.662659490743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45983.662659490743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45983.662659490743</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91.830599305554642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39107</v>
      </c>
      <c r="F3" s="38">
        <v>45926.188877314817</v>
      </c>
      <c r="G3" s="108">
        <f t="shared" ref="G3" ca="1" si="0">IFERROR(NOW()-F3,"")</f>
        <v>57.473782175926317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39107</v>
      </c>
      <c r="F4" s="110">
        <v>45948.661111111112</v>
      </c>
      <c r="G4" s="111">
        <f t="shared" ref="G4" ca="1" si="1">IFERROR(NOW()-F4,"")</f>
        <v>35.001548379630549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6.1478562500051339</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2.2893608796293847</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32664</v>
      </c>
      <c r="E7" s="109" t="s">
        <v>39107</v>
      </c>
      <c r="F7" s="128">
        <v>45982.768553240741</v>
      </c>
      <c r="G7" s="111">
        <f ca="1">IFERROR(NOW()-F7,"")</f>
        <v>0.89410625000164146</v>
      </c>
      <c r="H7" s="128">
        <v>45982.753275462965</v>
      </c>
      <c r="I7" s="109" t="str">
        <f>IFERROR(VLOOKUP(D7,DB!A:F,6,0),"")</f>
        <v>SCECO</v>
      </c>
      <c r="J7" s="109" t="str">
        <f>IFERROR(VLOOKUP(D7,DB!A:G,7,0),"")</f>
        <v>Good</v>
      </c>
      <c r="K7" s="109" t="s">
        <v>39127</v>
      </c>
      <c r="L7" s="109" t="str">
        <f>IFERROR(VLOOKUP(D7,DB!A:I,9,0),"")</f>
        <v>Latis</v>
      </c>
    </row>
    <row r="8" spans="1:13">
      <c r="A8" s="109"/>
      <c r="B8" s="109" t="str">
        <f>IFERROR(VLOOKUP(D8,DB!A:K,11,0),"")</f>
        <v/>
      </c>
      <c r="C8" s="109"/>
      <c r="D8"/>
      <c r="E8" s="109"/>
      <c r="F8" s="109"/>
      <c r="G8" s="111">
        <f ca="1">IFERROR(NOW()-F8,"")</f>
        <v>45983.662659490743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45983.662659490743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45983.662659490743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45983.662659490743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45983.662659490743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45983.662659490743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45983.662659490743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45983.662659490743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45983.662659490743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45983.662659490743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45983.662659490743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45983.662659490743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45983.662659490743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45983.662659490743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45983.662659490743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45983.662659490743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45983.662659490743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45983.662659490743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45983.662659490743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45983.662659490743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45983.662659490743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45983.662659490743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45983.662659490743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45983.662659490743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45983.662659490743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45983.662659490743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45983.662659490743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45983.662659490743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45983.662659490743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45983.662659490743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45983.662659490743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45983.662659490743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45983.662659490743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45983.662659490743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45983.662659490743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45983.662659490743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45983.662659490743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45983.662659490743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45983.662659490743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45983.662659490743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45983.662659490743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45983.662659490743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45983.662659490743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45983.662659490743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45983.662659490743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45983.662659490743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45983.662659490743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45983.662659490743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45983.662659490743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45983.662659490743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45983.662659490743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45983.662659490743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45983.662659490743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45983.662659490743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45983.662659490743</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45983.662659490743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45983.662659490743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45983.662659490743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45983.662659490743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45983.662659490743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45983.662659490743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45983.662659490743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45983.662659490743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45983.662659490743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45983.662659490743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45983.662659490743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45983.662659490743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45983.662659490743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45983.662659490743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45983.662659490743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45983.662659490743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45983.662659490743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45983.662659490743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45983.662659490743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45983.662659490743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45983.662659490743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45983.662659490743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45983.662659490743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45983.662659490743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45983.662659490743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45983.662659490743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45983.662659490743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45983.662659490743</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45983.662659490743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45983.662659490743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45983.662659490743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45983.662659490743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45983.662659490743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45983.662659490743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45983.662659490743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45983.662659490743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45983.662659490743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45983.662659490743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45983.662659490743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45983.662659490743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45983.662659490743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45983.662659490743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2025-11-22T12:54:59Z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