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70" documentId="120_S{2AC9BD13-BADA-5192-A53E-5A8FF88502F6}" xr6:coauthVersionLast="47" xr6:coauthVersionMax="47" xr10:uidLastSave="{CAC14539-B917-45C2-B47D-B760313FA33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<sst xmlns="http://schemas.openxmlformats.org/spreadsheetml/2006/main" count="181520" uniqueCount="39137">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</sst>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337.7868539351839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46000.73527986111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46000.73527986111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46000.73527986111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46000.73527986111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46000.73527986111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46000.73527986111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46000.73527986111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46000.73527986111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46000.73527986111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46000.73527986111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46000.73527986111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46000.73527986111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46000.73527986111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46000.73527986111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46000.73527986111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46000.73527986111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46000.73527986111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46000.73527986111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46000.73527986111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46000.73527986111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46000.73527986111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46000.73527986111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46000.73527986111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46000.73527986111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46000.73527986111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46000.73527986111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46000.73527986111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46000.73527986111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46000.73527986111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46000.73527986111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46000.73527986111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46000.73527986111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46000.73527986111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46000.73527986111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46000.73527986111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46000.73527986111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46000.73527986111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46000.73527986111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46000.73527986111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46000.73527986111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46000.73527986111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46000.73527986111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46000.73527986111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46000.73527986111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46000.73527986111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46000.73527986111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46000.73527986111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46000.73527986111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46000.73527986111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46000.73527986111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46000.73527986111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46000.73527986111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46000.73527986111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46000.73527986111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46000.73527986111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46000.73527986111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46000.73527986111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46000.73527986111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46000.73527986111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46000.73527986111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46000.73527986111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46000.73527986111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46000.73527986111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46000.73527986111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46000.73527986111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46000.73527986111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46000.73527986111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46000.73527986111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46000.73527986111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46000.73527986111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46000.73527986111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46000.73527986111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46000.73527986111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46000.73527986111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46000.73527986111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46000.73527986111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46000.73527986111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46000.73527986111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46000.73527986111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46000.73527986111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46000.73527986111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46000.73527986111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46000.73527986111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46000.73527986111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46000.73527986111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46000.73527986111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46000.73527986111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46000.73527986111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46000.73527986111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46000.73527986111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46000.73527986111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46000.73527986111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46000.73527986111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46000.73527986111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46000.73527986111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46000.73527986111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46000.73527986111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46000.73527986111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46000.73527986111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46000.73527986111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46000.73527986111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46000.73527986111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46000.73527986111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46000.73527986111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46000.73527986111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46000.73527986111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46000.73527986111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46000.73527986111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46000.73527986111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46000.73527986111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46000.73527986111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46000.73527986111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46000.73527986111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46000.73527986111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46000.73527986111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46000.73527986111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46000.73527986111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46000.73527986111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46000.73527986111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46000.73527986111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46000.73527986111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46000.73527986111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46000.73527986111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46000.73527986111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46000.73527986111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46000.73527986111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46000.73527986111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46000.73527986111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46000.73527986111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46000.73527986111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46000.73527986111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46000.73527986111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46000.73527986111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46000.73527986111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46000.73527986111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46000.73527986111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46000.73527986111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46000.73527986111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46000.73527986111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46000.73527986111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46000.73527986111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46000.73527986111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46000.73527986111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46000.73527986111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46000.73527986111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46000.73527986111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46000.73527986111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46000.73527986111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46000.73527986111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46000.73527986111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46000.73527986111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46000.73527986111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46000.73527986111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46000.73527986111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46000.73527986111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46000.73527986111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46000.73527986111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46000.73527986111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46000.73527986111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46000.73527986111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46000.73527986111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46000.73527986111</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746F100-5665-4B4F-A076-E52DF7E9792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175.73544189814857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16.34786087962857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3.3798979166676872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46000.735279513887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46000.735279513887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46000.735279513887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46000.735279513887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46000.735279513887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46000.73527986111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46000.73527986111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46000.73527986111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46000.73527986111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46000.73527986111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46000.73527986111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46000.73527986111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46000.73527986111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46000.73527986111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46000.73527986111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46000.73527986111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46000.73527986111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46000.73527986111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46000.73527986111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46000.73527986111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46000.73527986111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46000.73527986111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46000.73527986111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46000.73527986111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46000.73527986111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46000.73527986111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46000.73527986111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46000.73527986111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46000.73527986111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46000.73527986111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46000.73527986111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46000.73527986111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46000.73527986111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46000.73527986111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46000.73527986111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46000.73527986111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46000.73527986111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46000.73527986111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46000.73527986111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46000.73527986111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46000.73527986111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46000.73527986111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46000.73527986111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46000.73527986111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46000.73527986111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46000.73527986111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46000.73527986111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46000.73527986111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46000.73527986111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46000.73527986111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46000.73527986111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46000.73527986111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46000.73527986111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46000.73527986111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46000.73527986111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46000.73527986111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46000.73527986111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46000.73527986111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46000.73527986111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46000.73527986111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46000.73527986111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46000.73527986111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46000.73527986111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46000.73527986111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46000.73527986111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46000.73527986111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46000.73527986111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46000.73527986111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46000.73527986111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46000.73527986111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46000.73527986111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46000.73527986111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46000.73527986111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46000.73527986111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46000.73527986111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46000.73527986111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46000.73527986111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46000.73527986111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46000.73527986111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46000.73527986111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46000.73527986111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46000.73527986111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46000.73527986111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46000.73527986111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46000.73527986111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46000.73527986111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46000.73527986111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46000.73527986111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46000.73527986111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46000.73527986111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46000.73527986111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46000.73527986111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46000.73527986111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46000.73527986111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46000.73527986111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46000.73527986111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46000.73527986111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46000.73527986111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46000.73527986111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46000.73527986111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46000.73527986111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46000.73527986111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46000.73527986111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46000.73527986111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46000.73527986111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46000.73527986111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46000.73527986111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46000.73527986111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46000.73527986111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46000.73527986111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46000.73527986111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46000.73527986111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46000.73527986111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46000.73527986111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46000.73527986111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46000.73527986111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46000.73527986111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46000.73527986111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46000.73527986111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46000.73527986111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46000.73527986111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46000.73527986111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46000.73527986111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46000.73527986111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46000.73527986111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46000.73527986111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46000.73527986111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46000.73527986111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46000.73527986111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46000.73527986111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46000.73527986111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46000.73527986111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46000.73527986111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46000.73527986111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46000.73527986111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46000.73527986111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46000.73527986111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46000.73527986111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46000.73527986111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46000.73527986111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46000.73527986111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46000.73527986111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46000.73527986111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46000.73527986111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46000.73527986111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46000.73527986111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46000.73527986111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46000.73527986111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46000.73527986111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46000.73527986111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46000.73527986111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46000.73527986111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46000.73527986111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46000.73527986111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46000.73527986111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46000.73527986111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46000.73527986111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46000.73527986111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46000.73527986111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46000.73527986111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46000.73527986111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46000.73527986111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46000.73527986111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46000.73527986111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46000.73527986111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46000.73527986111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46000.73527986111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46000.73527986111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46000.73527986111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46000.73527986111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46000.73527986111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46000.73527986111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46000.73527986111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46000.73527986111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46000.73527986111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46000.73527986111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46000.73527986111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46000.73527986111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46000.73527986111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46000.73527986111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46000.73527986111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46000.73527986111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46000.73527986111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46000.73527986111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46000.73527986111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46000.73527986111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46000.73527986111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46000.73527986111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46000.73527986111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46000.73527986111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46000.73527986111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46000.73527986111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46000.73527986111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46000.73527986111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46000.73527986111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46000.73527986111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46000.73527986111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46000.73527986111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46000.73527986111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46000.73527986111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46000.73527986111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46000.73527986111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46000.73527986111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46000.73527986111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46000.73527986111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46000.73527986111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46000.73527986111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46000.73527986111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46000.73527986111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46000.73527986111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46000.73527986111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46000.73527986111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46000.73527986111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46000.73527986111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46000.73527986111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46000.73527986111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46000.73527986111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46000.73527986111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46000.73527986111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46000.73527986111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46000.73527986111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46000.73527986111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46000.73527986111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46000.73527986111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46000.73527986111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46000.73527986111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46000.73527986111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46000.73527986111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46000.73527986111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46000.73527986111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46000.73527986111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46000.73527986111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46000.73527986111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46000.73527986111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46000.73527986111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46000.73527986111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46000.73527986111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46000.73527986111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46000.73527986111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46000.73527986111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46000.73527986111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46000.73527986111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46000.73527986111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46000.73527986111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46000.73527986111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46000.73527986111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46000.73527986111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46000.73527986111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46000.73527986111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46000.73527986111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46000.73527986111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46000.73527986111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46000.73527986111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46000.73527986111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46000.73527986111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46000.73527986111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46000.73527986111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46000.73527986111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46000.73527986111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46000.73527986111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46000.73527986111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46000.73527986111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46000.73527986111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46000.73527986111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46000.73527986111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46000.73527986111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46000.73527986111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46000.73527986111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46000.73527986111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46000.73527986111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46000.73527986111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46000.73527986111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46000.73527986111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46000.73527986111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46000.73527986111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46000.73527986111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46000.73527986111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46000.73527986111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46000.73527986111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46000.73527986111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46000.73527986111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46000.73527986111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46000.73527986111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46000.73527986111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46000.73527986111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46000.73527986111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46000.73527986111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46000.73527986111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46000.73527986111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46000.73527986111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46000.73527986111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46000.73527986111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46000.73527986111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46000.73527986111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46000.73527986111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46000.73527986111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46000.73527986111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46000.73527986111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46000.73527986111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46000.73527986111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46000.73527986111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46000.73527986111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46000.73527986111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46000.73527986111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46000.73527986111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46000.73527986111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46000.73527986111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46000.73527986111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46000.73527986111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46000.73527986111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46000.73527986111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46000.73527986111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46000.73527986111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46000.73527986111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46000.73527986111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46000.73527986111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46000.73527986111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46000.73527986111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46000.73527986111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46000.73527986111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46000.73527986111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46000.73527986111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46000.73527986111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46000.73527986111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46000.73527986111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46000.73527986111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46000.73527986111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46000.73527986111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46000.73527986111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46000.73527986111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46000.73527986111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46000.73527986111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46000.73527986111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46000.73527986111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46000.73527986111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46000.73527986111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46000.73527986111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46000.73527986111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46000.73527986111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46000.73527986111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46000.73527986111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46000.73527986111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46000.73527986111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46000.73527986111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46000.73527986111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46000.73527986111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46000.73527986111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46000.73527986111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46000.73527986111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46000.73527986111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46000.73527986111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46000.73527986111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46000.73527986111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46000.73527986111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46000.73527986111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46000.73527986111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46000.73527986111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46000.73527986111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46000.73527986111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46000.73527986111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46000.73527986111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46000.73527986111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46000.73527986111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46000.73527986111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46000.73527986111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46000.73527986111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46000.73527986111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46000.73527986111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46000.73527986111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46000.73527986111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46000.73527986111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46000.73527986111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46000.73527986111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46000.73527986111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46000.73527986111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46000.73527986111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46000.73527986111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46000.73527986111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46000.73527986111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46000.73527986111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46000.73527986111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46000.73527986111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46000.73527986111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46000.73527986111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46000.73527986111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46000.73527986111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46000.73527986111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46000.73527986111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46000.73527986111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46000.73527986111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46000.73527986111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46000.73527986111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46000.73527986111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46000.73527986111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46000.73527986111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46000.73527986111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46000.73527986111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46000.73527986111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46000.73527986111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46000.73527986111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46000.73527986111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46000.73527986111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46000.73527986111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46000.73527986111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46000.73527986111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46000.73527986111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46000.73527986111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46000.73527986111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46000.73527986111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46000.73527986111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46000.73527986111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46000.73527986111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46000.73527986111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46000.73527986111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46000.73527986111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46000.73527986111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46000.73527986111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46000.73527986111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46000.73527986111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46000.73527986111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46000.73527986111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46000.73527986111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46000.73527986111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46000.73527986111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46000.73527986111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46000.73527986111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46000.73527986111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46000.73527986111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46000.73527986111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46000.73527986111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46000.73527986111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46000.73527986111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46000.73527986111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46000.73527986111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46000.73527986111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46000.73527986111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46000.73527986111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46000.73527986111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46000.73527986111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46000.73527986111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46000.73527986111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46000.73527986111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46000.73527986111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46000.73527986111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46000.73527986111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46000.73527986111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46000.73527986111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46000.73527986111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46000.73527986111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46000.73527986111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46000.73527986111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46000.73527986111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46000.73527986111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46000.73527986111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46000.73527986111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46000.73527986111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46000.73527986111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46000.73527986111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46000.73527986111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46000.73527986111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46000.73527986111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46000.73527986111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46000.73527986111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46000.73527986111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46000.73527986111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46000.73527986111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46000.73527986111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46000.73527986111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46000.73527986111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46000.73527986111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46000.73527986111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46000.73527986111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46000.73527986111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46000.73527986111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46000.73527986111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46000.73527986111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46000.73527986111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46000.73527986111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46000.73527986111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46000.73527986111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46000.73527986111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46000.73527986111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46000.73527986111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46000.73527986111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46000.73527986111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46000.73527986111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46000.73527986111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46000.73527986111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46000.73527986111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46000.73527986111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46000.73527986111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46000.73527986111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46000.73527986111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46000.73527986111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46000.73527986111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46000.73527986111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46000.73527986111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46000.73527986111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46000.73527986111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46000.73527986111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46000.73527986111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46000.73527986111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46000.73527986111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46000.73527986111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46000.73527986111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46000.73527986111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46000.73527986111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46000.73527986111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46000.73527986111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46000.73527986111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46000.73527986111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46000.73527986111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46000.73527986111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46000.73527986111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46000.73527986111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46000.73527986111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46000.73527986111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46000.73527986111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46000.73527986111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46000.73527986111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46000.73527986111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46000.73527986111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46000.73527986111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46000.73527986111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46000.73527986111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46000.73527986111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46000.73527986111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46000.73527986111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46000.73527986111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46000.73527986111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46000.73527986111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46000.73527986111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46000.73527986111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46000.73527986111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46000.73527986111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46000.73527986111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46000.73527986111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46000.73527986111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46000.73527986111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46000.73527986111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46000.73527986111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46000.73527986111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46000.73527986111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46000.73527986111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46000.73527986111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46000.73527986111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46000.73527986111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46000.73527986111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46000.73527986111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46000.73527986111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46000.73527986111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46000.73527986111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46000.73527986111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46000.73527986111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46000.73527986111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46000.73527986111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46000.73527986111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46000.73527986111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46000.73527986111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46000.73527986111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46000.73527986111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46000.73527986111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46000.73527986111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46000.73527986111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46000.73527986111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46000.73527986111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46000.73527986111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46000.73527986111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46000.73527986111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46000.73527986111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46000.73527986111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46000.73527986111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46000.73527986111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46000.73527986111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46000.73527986111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46000.73527986111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46000.73527986111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46000.73527986111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46000.73527986111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46000.73527986111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46000.73527986111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46000.73527986111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46000.73527986111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46000.73527986111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46000.73527986111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46000.73527986111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46000.73527986111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46000.73527986111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46000.73527986111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46000.73527986111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46000.73527986111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46000.73527986111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46000.73527986111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46000.73527986111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46000.73527986111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46000.73527986111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46000.73527986111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46000.73527986111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46000.73527986111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46000.73527986111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46000.73527986111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46000.73527986111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46000.73527986111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46000.73527986111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46000.73527986111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46000.73527986111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46000.73527986111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46000.73527986111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46000.73527986111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46000.73527986111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46000.73527986111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46000.73527986111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46000.73527986111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46000.73527986111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46000.73527986111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46000.73527986111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46000.73527986111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46000.73527986111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46000.73527986111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46000.73527986111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46000.73527986111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46000.73527986111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46000.73527986111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46000.73527986111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46000.73527986111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46000.73527986111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46000.73527986111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46000.73527986111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46000.73527986111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46000.73527986111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46000.73527986111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46000.73527986111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46000.73527986111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46000.73527986111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46000.73527986111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46000.73527986111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46000.73527986111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46000.73527986111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46000.73527986111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46000.73527986111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46000.73527986111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46000.73527986111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46000.73527986111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46000.73527986111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46000.73527986111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46000.73527986111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46000.73527986111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46000.73527986111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46000.73527986111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46000.73527986111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46000.73527986111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46000.73527986111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46000.73527986111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46000.73527986111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46000.73527986111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46000.73527986111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46000.73527986111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46000.73527986111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46000.73527986111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46000.73527986111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46000.73527986111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46000.73527986111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46000.73527986111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46000.73527986111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46000.73527986111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46000.73527986111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46000.73527986111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46000.73527986111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46000.73527986111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46000.73527986111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46000.73527986111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46000.73527986111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46000.73527986111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46000.73527986111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46000.73527986111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46000.73527986111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46000.73527986111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46000.73527986111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46000.73527986111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46000.73527986111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46000.73527986111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46000.73527986111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46000.73527986111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46000.73527986111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46000.73527986111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46000.73527986111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46000.73527986111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46000.73527986111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46000.73527986111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46000.73527986111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46000.73527986111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46000.73527986111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46000.73527986111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46000.73527986111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46000.73527986111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46000.73527986111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46000.73527986111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46000.73527986111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46000.73527986111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46000.73527986111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46000.73527986111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46000.73527986111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46000.73527986111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46000.73527986111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46000.73527986111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46000.73527986111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46000.73527986111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46000.73527986111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46000.73527986111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46000.73527986111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46000.73527986111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46000.73527986111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46000.73527986111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46000.73527986111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46000.73527986111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46000.73527986111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46000.73527986111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46000.73527986111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46000.73527986111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46000.73527986111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46000.73527986111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46000.73527986111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46000.73527986111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46000.73527986111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46000.73527986111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46000.73527986111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46000.73527986111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46000.73527986111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46000.73527986111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46000.73527986111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46000.73527986111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46000.73527986111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46000.73527986111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46000.73527986111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46000.73527986111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46000.73527986111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46000.73527986111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46000.73527986111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46000.73527986111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46000.73527986111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46000.73527986111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46000.73527986111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46000.73527986111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46000.73527986111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46000.73527986111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46000.73527986111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46000.73527986111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46000.73527986111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46000.73527986111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46000.73527986111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46000.73527986111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46000.73527986111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46000.73527986111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46000.73527986111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46000.73527986111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46000.73527986111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46000.73527986111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46000.73527986111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46000.73527986111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46000.73527986111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46000.73527986111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46000.73527986111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46000.73527986111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46000.73527986111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46000.73527986111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46000.73527986111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46000.73527986111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46000.73527986111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46000.73527986111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46000.73527986111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46000.73527986111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46000.73527986111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46000.73527986111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46000.73527986111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46000.73527986111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46000.73527986111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46000.73527986111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46000.73527986111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46000.73527986111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46000.73527986111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46000.73527986111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46000.73527986111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46000.73527986111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46000.73527986111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46000.73527986111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46000.73527986111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46000.73527986111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46000.73527986111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46000.73527986111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46000.73527986111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46000.73527986111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46000.73527986111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46000.73527986111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46000.73527986111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46000.73527986111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46000.73527986111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46000.73527986111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46000.73527986111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46000.73527986111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46000.73527986111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46000.73527986111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46000.73527986111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46000.73527986111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46000.73527986111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46000.73527986111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46000.73527986111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46000.73527986111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46000.73527986111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46000.73527986111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46000.73527986111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46000.73527986111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46000.73527986111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46000.73527986111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46000.73527986111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46000.73527986111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46000.73527986111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46000.73527986111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46000.73527986111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46000.73527986111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46000.73527986111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46000.73527986111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46000.73527986111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46000.73527986111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46000.73527986111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46000.73527986111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46000.73527986111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46000.73527986111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46000.73527986111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46000.73527986111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46000.73527986111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46000.73527986111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46000.73527986111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46000.73527986111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46000.73527986111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46000.73527986111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46000.73527986111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46000.73527986111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46000.73527986111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46000.73527986111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46000.73527986111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46000.73527986111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46000.73527986111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46000.73527986111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46000.73527986111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46000.73527986111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46000.73527986111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46000.73527986111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46000.73527986111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46000.73527986111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46000.73527986111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46000.73527986111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46000.73527986111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46000.73527986111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46000.73527986111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46000.73527986111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46000.73527986111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46000.73527986111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46000.73527986111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46000.73527986111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46000.73527986111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46000.73527986111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46000.73527986111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46000.73527986111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46000.73527986111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46000.73527986111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46000.73527986111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46000.73527986111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46000.73527986111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46000.73527986111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46000.73527986111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46000.73527986111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46000.73527986111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46000.73527986111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46000.73527986111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46000.73527986111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46000.73527986111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46000.73527986111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46000.73527986111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46000.73527986111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46000.73527986111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46000.73527986111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46000.73527986111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46000.73527986111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46000.73527986111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46000.73527986111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46000.73527986111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46000.73527986111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46000.73527986111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46000.73527986111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46000.73527986111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46000.73527986111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46000.73527986111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46000.73527986111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46000.73527986111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46000.73527986111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46000.73527986111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46000.73527986111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46000.73527986111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46000.73527986111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46000.73527986111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46000.73527986111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46000.73527986111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46000.73527986111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46000.73527986111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46000.73527986111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46000.73527986111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46000.73527986111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46000.73527986111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46000.73527986111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46000.73527986111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46000.73527986111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46000.73527986111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46000.73527986111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46000.73527986111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46000.73527986111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46000.73527986111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46000.73527986111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46000.73527986111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46000.73527986111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46000.73527986111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46000.73527986111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46000.73527986111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46000.73527986111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46000.73527986111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46000.73527986111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46000.73527986111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46000.73527986111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46000.73527986111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46000.73527986111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46000.73527986111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46000.73527986111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46000.73527986111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46000.73527986111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46000.73527986111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46000.73527986111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46000.73527986111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46000.73527986111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46000.73527986111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46000.73527986111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46000.73527986111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46000.73527986111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46000.73527986111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46000.73527986111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46000.73527986111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46000.73527986111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46000.73527986111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46000.73527986111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46000.73527986111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46000.73527986111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46000.73527986111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46000.73527986111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46000.73527986111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46000.73527986111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46000.73527986111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46000.73527986111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46000.73527986111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46000.73527986111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46000.73527986111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46000.73527986111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46000.73527986111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46000.73527986111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46000.73527986111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46000.73527986111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46000.73527986111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46000.73527986111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46000.73527986111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46000.73527986111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46000.73527986111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46000.73527986111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46000.73527986111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46000.73527986111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46000.73527986111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46000.73527986111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46000.73527986111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46000.73527986111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46000.73527986111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46000.73527986111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46000.73527986111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46000.73527986111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46000.73527986111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46000.73527986111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46000.73527986111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46000.73527986111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46000.73527986111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46000.73527986111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46000.73527986111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46000.73527986111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46000.73527986111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46000.73527986111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46000.73527986111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46000.73527986111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46000.73527986111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46000.73527986111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46000.73527986111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46000.73527986111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46000.73527986111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46000.73527986111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46000.73527986111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46000.73527986111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46000.73527986111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46000.73527986111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46000.73527986111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46000.73527986111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46000.73527986111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46000.73527986111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46000.73527986111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46000.73527986111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46000.73527986111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46000.73527986111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46000.73527986111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46000.73527986111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46000.73527986111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46000.73527986111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46000.73527986111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46000.73527986111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46000.73527986111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46000.73527986111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46000.73527986111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46000.73527986111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46000.73527986111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46000.73527986111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46000.73527986111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46000.73527986111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46000.73527986111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46000.73527986111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46000.73527986111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46000.73527986111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46000.73527986111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46000.73527986111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46000.73527986111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46000.73527986111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46000.73527986111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46000.73527986111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46000.73527986111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46000.73527986111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46000.73527986111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46000.73527986111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46000.73527986111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46000.73527986111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46000.73527986111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46000.73527986111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46000.73527986111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46000.73527986111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46000.73527986111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46000.73527986111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46000.73527986111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46000.73527986111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46000.73527986111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46000.73527986111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46000.73527986111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46000.73527986111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46000.73527986111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46000.73527986111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46000.73527986111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46000.73527986111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46000.73527986111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46000.73527986111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46000.73527986111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46000.73527986111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46000.73527986111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46000.73527986111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46000.73527986111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46000.73527986111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46000.73527986111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46000.73527986111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46000.73527986111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46000.73527986111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46000.73527986111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46000.73527986111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46000.73527986111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46000.73527986111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46000.73527986111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46000.73527986111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46000.73527986111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46000.73527986111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46000.73527986111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46000.73527986111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46000.73527986111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46000.73527986111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46000.73527986111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46000.73527986111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46000.73527986111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46000.73527986111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46000.73527986111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46000.73527986111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46000.73527986111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46000.73527986111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46000.73527986111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46000.73527986111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46000.73527986111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46000.73527986111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46000.73527986111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46000.73527986111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46000.73527986111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46000.73527986111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46000.73527986111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46000.73527986111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46000.73527986111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46000.73527986111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46000.73527986111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46000.73527986111</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297.25456226851384</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1.9411363425897434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46000.73527986111</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0.41705069444287801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46000.73527986111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46000.73527986111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46000.73527986111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46000.73527986111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46000.73527986111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46000.73527986111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46000.73527986111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46000.73527986111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46000.73527986111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46000.73527986111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46000.73527986111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46000.73527986111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46000.73527986111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46000.73527986111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46000.73527986111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46000.73527986111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46000.73527986111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46000.73527986111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46000.73527986111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46000.73527986111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46000.73527986111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46000.73527986111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46000.73527986111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46000.73527986111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46000.73527986111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46000.73527986111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46000.73527986111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46000.73527986111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46000.73527986111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46000.73527986111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46000.73527986111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46000.73527986111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46000.73527986111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46000.73527986111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46000.73527986111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46000.73527986111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46000.73527986111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46000.73527986111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46000.73527986111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46000.73527986111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46000.73527986111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46000.73527986111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46000.73527986111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46000.73527986111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46000.73527986111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46000.73527986111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46000.73527986111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46000.73527986111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46000.73527986111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46000.73527986111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46000.73527986111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46000.73527986111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46000.73527986111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46000.73527986111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46000.73527986111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46000.73527986111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46000.73527986111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46000.73527986111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46000.73527986111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46000.73527986111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46000.73527986111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46000.73527986111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46000.73527986111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46000.73527986111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46000.73527986111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46000.73527986111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46000.73527986111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46000.73527986111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46000.73527986111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46000.73527986111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46000.73527986111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46000.73527986111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46000.73527986111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46000.73527986111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46000.73527986111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46000.73527986111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46000.73527986111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46000.73527986111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46000.73527986111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46000.73527986111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46000.73527986111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46000.73527986111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46000.73527986111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46000.73527986111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46000.73527986111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46000.73527986111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46000.73527986111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46000.73527986111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46000.73527986111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46000.73527986111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46000.73527986111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46000.73527986111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46000.73527986111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46000.73527986111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46000.73527986111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46000.73527986111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46000.73527986111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46000.73527986111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46000.73527986111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46000.73527986111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46000.73527986111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46000.73527986111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46000.73527986111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46000.73527986111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46000.73527986111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E20" sqref="E2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108.90321967592172</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74.546402546293393</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52.074168749997625</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19.361981249996461</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3.6277914351812797</v>
      </c>
      <c r="H6" s="38">
        <v>45997.093599537038</v>
      </c>
      <c r="I6" s="37" t="str">
        <f>IFERROR(VLOOKUP(D6,DB!A:F,6,0),"")</f>
        <v>SCECO</v>
      </c>
      <c r="J6" s="37" t="str">
        <f>IFERROR(VLOOKUP(D6,DB!A:G,7,0),"")</f>
        <v>In progress</v>
      </c>
      <c r="K6" s="37" t="s">
        <v>39134</v>
      </c>
      <c r="L6" s="37" t="str">
        <f>IFERROR(VLOOKUP(D6,DB!A:I,9,0),"")</f>
        <v>Latis</v>
      </c>
    </row>
    <row r="7" spans="1:13">
      <c r="A7" s="37"/>
      <c r="B7" s="37" t="str">
        <f>IFERROR(VLOOKUP(D7,DB!A:K,11,0),"")</f>
        <v/>
      </c>
      <c r="C7" s="37"/>
      <c r="D7" s="153"/>
      <c r="E7" s="37"/>
      <c r="F7" s="38"/>
      <c r="G7" s="131">
        <f ca="1">IFERROR(NOW()-F7,"")</f>
        <v>46000.73527986111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46000.73527986111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46000.73527986111</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46000.73527986111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46000.73527986111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46000.73527986111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46000.73527986111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46000.73527986111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46000.73527986111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46000.73527986111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46000.73527986111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46000.73527986111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46000.73527986111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46000.73527986111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46000.73527986111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46000.73527986111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46000.73527986111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46000.73527986111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46000.73527986111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46000.73527986111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46000.73527986111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46000.73527986111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46000.73527986111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46000.73527986111</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39135</v>
      </c>
      <c r="B2" s="115" t="str">
        <f>IFERROR(VLOOKUP(D2,DB!A:K,11,0),"")</f>
        <v>R6</v>
      </c>
      <c r="C2" s="116">
        <v>1</v>
      </c>
      <c r="D2" s="115" t="s">
        <v>39092</v>
      </c>
      <c r="E2" s="138" t="s">
        <v>39106</v>
      </c>
      <c r="F2" s="117">
        <v>46000.641539351855</v>
      </c>
      <c r="G2" s="72">
        <f t="shared" ref="G2:G13" ca="1" si="0">IFERROR(NOW()-F2,"-")</f>
        <v>9.3740509255439974E-2</v>
      </c>
      <c r="H2" s="117">
        <v>46000.635659722226</v>
      </c>
      <c r="I2" s="115" t="str">
        <f>IFERROR(VLOOKUP(D2,DB!A:F,6,0),"")</f>
        <v>Generator-SG</v>
      </c>
      <c r="J2" s="115" t="str">
        <f>IFERROR(VLOOKUP(D2,DB!A:G,7,0),"")</f>
        <v>In progress</v>
      </c>
      <c r="K2" s="118" t="s">
        <v>39136</v>
      </c>
      <c r="L2" s="133" t="str">
        <f>IFERROR(VLOOKUP(D2,DB!A:I,9,0),"")</f>
        <v>Latis</v>
      </c>
    </row>
    <row r="3" spans="1:16382" ht="31.5" customHeight="1">
      <c r="A3" s="114"/>
      <c r="B3" s="115" t="str">
        <f>IFERROR(VLOOKUP(D3,DB!A:K,11,0),"")</f>
        <v/>
      </c>
      <c r="C3" s="116"/>
      <c r="D3" s="115"/>
      <c r="E3" s="138"/>
      <c r="F3" s="117"/>
      <c r="G3" s="72">
        <f t="shared" ca="1" si="0"/>
        <v>46000.73527986111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46000.73527986111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46000.73527986111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46000.73527986111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46000.73527986111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46000.73527986111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46000.73527986111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46000.73527986111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46000.73527986111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46000.73527986111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46000.73527986111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46000.73527986111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46000.73527986111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46000.73527986111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46000.73527986111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46000.73527986111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46000.73527986111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46000.73527986111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46000.73527986111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46000.73527986111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46000.73527986111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46000.73527986111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46000.73527986111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46000.73527986111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46000.73527986111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46000.73527986111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46000.73527986111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46000.73527986111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46000.73527986111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46000.73527986111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46000.73527986111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46000.73527986111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46000.73527986111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46000.73527986111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46000.73527986111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46000.73527986111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46000.73527986111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46000.73527986111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46000.73527986111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46000.73527986111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46000.73527986111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46000.73527986111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46000.73527986111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46000.73527986111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46000.73527986111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46000.73527986111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46000.73527986111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46000.73527986111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46000.73527986111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46000.73527986111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46000.73527986111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46000.73527986111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46000.73527986111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46000.73527986111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46000.73527986111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46000.73527986111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46000.73527986111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46000.73527986111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46000.73527986111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46000.73527986111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46000.73527986111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46000.73527986111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46000.73527986111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46000.73527986111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46000.73527986111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46000.73527986111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46000.73527986111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46000.73527986111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46000.73527986111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46000.73527986111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46000.73527986111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46000.73527986111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46000.73527986111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46000.73527986111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46000.73527986111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46000.73527986111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46000.73527986111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46000.73527986111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46000.73527986111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46000.73527986111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46000.73527986111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46000.73527986111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46000.73527986111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46000.73527986111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46000.73527986111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46000.73527986111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46000.73527986111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46000.73527986111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46000.73527986111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46000.73527986111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46000.73527986111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46000.73527986111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46000.73527986111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46000.73527986111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46000.73527986111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46000.73527986111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46000.73527986111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46000.73527986111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46000.73527986111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46000.73527986111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46000.73527986111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46000.73527986111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46000.73527986111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46000.73527986111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46000.73527986111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46000.73527986111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46000.73527986111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46000.73527986111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46000.73527986111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46000.73527986111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46000.73527986111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46000.73527986111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46000.73527986111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46000.73527986111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46000.73527986111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46000.73527986111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46000.73527986111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46000.73527986111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46000.73527986111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46000.73527986111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46000.73527986111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46000.73527986111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46000.73527986111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46000.73527986111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46000.73527986111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46000.73527986111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46000.73527986111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46000.73527986111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46000.73527986111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46000.73527986111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46000.73527986111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46000.73527986111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46000.73527986111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46000.73527986111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46000.73527986111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46000.73527986111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46000.73527986111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46000.73527986111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46000.73527986111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46000.73527986111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46000.73527986111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46000.73527986111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46000.73527986111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46000.73527986111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46000.73527986111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46000.73527986111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46000.73527986111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46000.73527986111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46000.73527986111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46000.73527986111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46000.73527986111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46000.73527986111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46000.73527986111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46000.73527986111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46000.73527986111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46000.73527986111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46000.73527986111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46000.73527986111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46000.73527986111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46000.73527986111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46000.73527986111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46000.73527986111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46000.73527986111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46000.73527986111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46000.73527986111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46000.73527986111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46000.73527986111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46000.73527986111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46000.73527986111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46000.73527986111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46000.73527986111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46000.73527986111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46000.73527986111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46000.73527986111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46000.73527986111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46000.73527986111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46000.73527986111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46000.73527986111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46000.73527986111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46000.73527986111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46000.73527986111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46000.73527986111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46000.73527986111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46000.73527986111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46000.73527986111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46000.73527986111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46000.73527986111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46000.73527986111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46000.73527986111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46000.73527986111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46000.73527986111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46000.73527986111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46000.73527986111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46000.73527986111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46000.73527986111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46000.73527986111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46000.73527986111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46000.73527986111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46000.73527986111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46000.73527986111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46000.73527986111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46000.73527986111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46000.73527986111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46000.73527986111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46000.73527986111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46000.73527986111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46000.73527986111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46000.73527986111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46000.73527986111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46000.73527986111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46000.73527986111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46000.73527986111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46000.73527986111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46000.73527986111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46000.73527986111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46000.73527986111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46000.73527986111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46000.73527986111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46000.73527986111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46000.73527986111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46000.73527986111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46000.73527986111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46000.73527986111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46000.73527986111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46000.73527986111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46000.73527986111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46000.73527986111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46000.73527986111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46000.73527986111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46000.73527986111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46000.73527986111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46000.73527986111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46000.73527986111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46000.73527986111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46000.73527986111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46000.73527986111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46000.73527986111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46000.73527986111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46000.73527986111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46000.73527986111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46000.73527986111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46000.73527986111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46000.73527986111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46000.73527986111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46000.73527986111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46000.73527986111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46000.73527986111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46000.73527986111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46000.73527986111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46000.73527986111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46000.73527986111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46000.73527986111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46000.73527986111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46000.73527986111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46000.73527986111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46000.73527986111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46000.73527986111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46000.73527986111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46000.73527986111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46000.73527986111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46000.73527986111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46000.73527986111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46000.73527986111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46000.73527986111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46000.73527986111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46000.73527986111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46000.73527986111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46000.73527986111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46000.73527986111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46000.73527986111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46000.73527986111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46000.73527986111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46000.73527986111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46000.73527986111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46000.73527986111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46000.73527986111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46000.73527986111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46000.73527986111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46000.73527986111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46000.73527986111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46000.73527986111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46000.73527986111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46000.73527986111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46000.73527986111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46000.73527986111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46000.73527986111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46000.73527986111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46000.73527986111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46000.73527986111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46000.73527986111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46000.73527986111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46000.73527986111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46000.73527986111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46000.73527986111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46000.73527986111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46000.73527986111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46000.73527986111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46000.73527986111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46000.73527986111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46000.73527986111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46000.73527986111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46000.73527986111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46000.73527986111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46000.73527986111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46000.73527986111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46000.73527986111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46000.73527986111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46000.73527986111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46000.73527986111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46000.73527986111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46000.73527986111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46000.73527986111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46000.73527986111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46000.73527986111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46000.73527986111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46000.73527986111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46000.73527986111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46000.73527986111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46000.73527986111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46000.73527986111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46000.73527986111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46000.73527986111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46000.73527986111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46000.73527986111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46000.73527986111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46000.73527986111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46000.73527986111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46000.73527986111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46000.73527986111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46000.73527986111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46000.73527986111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46000.73527986111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46000.73527986111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46000.73527986111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46000.73527986111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46000.73527986111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46000.73527986111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46000.73527986111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46000.73527986111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46000.73527986111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46000.73527986111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46000.73527986111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46000.73527986111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46000.73527986111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46000.73527986111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46000.73527986111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46000.73527986111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46000.73527986111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46000.73527986111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46000.73527986111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46000.73527986111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46000.73527986111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46000.73527986111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46000.73527986111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46000.73527986111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46000.73527986111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46000.73527986111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46000.73527986111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46000.73527986111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46000.73527986111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46000.73527986111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46000.73527986111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46000.73527986111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46000.73527986111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46000.73527986111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46000.73527986111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46000.73527986111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46000.73527986111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46000.73527986111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46000.73527986111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46000.73527986111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46000.73527986111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46000.73527986111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46000.73527986111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46000.73527986111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46000.73527986111</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46000.73527986111</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