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2" documentId="120_S{2AC9BD13-BADA-5192-A53E-5A8FF88502F6}" xr6:coauthVersionLast="47" xr6:coauthVersionMax="47" xr10:uidLastSave="{3D695836-F917-4D1B-8D18-39C1CDF16D21}"/>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<sst xmlns="http://schemas.openxmlformats.org/spreadsheetml/2006/main" count="180283" uniqueCount="39126">
  <si>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</si>
  <si>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</si>
  <si>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</si>
  <si>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</si>
  <si>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</si>
  <si>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</si>
  <si>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</si>
  <si>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</si>
  <si>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</si>
  <si>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</si>
  <si>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</si>
  <si>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</si>
  <si>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</si>
  <si>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</si>
  <si>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</si>
  <si>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</si>
  <si>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</si>
  <si>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</si>
  <si>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</si>
  <si>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</si>
  <si>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</si>
  <si>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</si>
  <si>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</si>
  <si>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</si>
  <si>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</si>
  <si>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</si>
  <si>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</si>
  <si>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</si>
  <si>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</si>
  <si>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</si>
  <si>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</si>
  <si>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</si>
  <si>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</si>
  <si>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</si>
  <si>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</si>
  <si>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</si>
  <si>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</si>
  <si>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</si>
  <si>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</si>
  <si>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</si>
  <si>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</si>
  <si>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</si>
  <si>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</si>
  <si>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</si>
  <si>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</si>
  <si>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</si>
  <si>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</si>
  <si>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</si>
  <si>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</si>
  <si>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</si>
  <si>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</si>
  <si>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</si>
  <si>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</si>
  <si>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</si>
  <si>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</si>
  <si>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</si>
  <si>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</si>
  <si>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</si>
  <si>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</si>
  <si>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</si>
  <si>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</si>
  <si>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</si>
  <si>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</si>
  <si>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</si>
  <si>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</si>
  <si>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</si>
  <si>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</si>
  <si>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</si>
  <si>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</si>
  <si>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</si>
  <si>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</si>
  <si>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</si>
  <si>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</si>
  <si>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</si>
  <si>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</si>
  <si>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</si>
  <si>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</si>
  <si>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</si>
  <si>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</si>
  <si>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</si>
  <si>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</si>
  <si>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</si>
  <si>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</si>
  <si>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</si>
  <si>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</si>
  <si>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</si>
  <si>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</si>
  <si>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</si>
  <si>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</si>
  <si>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</si>
  <si>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</si>
  <si>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</si>
  <si>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</si>
  <si>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</si>
  <si>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</si>
  <si>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</si>
  <si>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</si>
  <si>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</si>
  <si>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</si>
  <si>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</si>
  <si>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</si>
  <si>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</si>
  <si>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</si>
  <si>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</si>
  <si>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</si>
  <si>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</si>
  <si>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</si>
  <si>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</si>
  <si>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</si>
  <si>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</si>
  <si>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</si>
  <si>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</si>
  <si>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</si>
  <si>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</si>
  <si>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</si>
  <si>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</si>
  <si>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</si>
  <si>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</si>
  <si>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</si>
  <si>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</si>
  <si>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</si>
  <si>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</si>
  <si>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</si>
  <si>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</si>
  <si>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</si>
  <si>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</si>
  <si>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</si>
  <si>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</si>
  <si>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</si>
  <si>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</si>
  <si>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</si>
  <si>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</si>
  <si>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</si>
  <si>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</si>
  <si>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</si>
  <si>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</si>
  <si>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</si>
  <si>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</si>
  <si>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</si>
  <si>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</si>
  <si>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</si>
  <si>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</si>
  <si>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</si>
  <si>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</si>
  <si>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</si>
  <si>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</si>
  <si>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</si>
  <si>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</si>
  <si>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</si>
  <si>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</si>
  <si>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</si>
  <si>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</si>
  <si>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</si>
  <si>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</si>
  <si>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</si>
  <si>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</si>
  <si>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</si>
  <si>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</si>
  <si>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</si>
  <si>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</si>
  <si>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</si>
  <si>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</si>
  <si>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</si>
  <si>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</si>
  <si>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</si>
  <si>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</si>
  <si>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</si>
  <si>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</si>
  <si>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</si>
  <si>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</si>
  <si>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</si>
  <si>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</si>
  <si>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</si>
  <si>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</si>
  <si>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</si>
  <si>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</si>
  <si>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</si>
  <si>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</si>
  <si>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</si>
  <si>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</si>
  <si>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</si>
  <si>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</si>
  <si>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</si>
  <si>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</si>
  <si>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</si>
  <si>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</si>
  <si>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</si>
  <si>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</si>
  <si>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</si>
  <si>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</si>
  <si>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</si>
  <si>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</si>
  <si>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</si>
  <si>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</si>
  <si>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</si>
  <si>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</si>
  <si>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</si>
  <si>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</si>
  <si>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</si>
  <si>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</si>
  <si>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</si>
  <si>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</si>
  <si>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</si>
  <si>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</si>
  <si>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</si>
  <si>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</si>
  <si>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</si>
  <si>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</si>
  <si>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</si>
  <si>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</si>
  <si>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</si>
  <si>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</si>
  <si>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</si>
  <si>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</si>
  <si>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</si>
  <si>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</si>
  <si>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</si>
  <si>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</si>
  <si>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</si>
  <si>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</si>
  <si>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</si>
  <si>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</si>
  <si>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</si>
  <si>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</si>
  <si>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</si>
  <si>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</si>
  <si>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</si>
  <si>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</si>
  <si>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</si>
  <si>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</si>
  <si>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</si>
  <si>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</si>
  <si>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</si>
  <si>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</si>
  <si>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</si>
  <si>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</si>
  <si>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</si>
  <si>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</si>
  <si>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</si>
  <si>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</si>
  <si>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</si>
  <si>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</si>
  <si>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</si>
  <si>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</si>
  <si>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</si>
  <si>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</si>
  <si>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</si>
  <si>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</si>
  <si>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</si>
  <si>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</si>
  <si>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</si>
  <si>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</si>
  <si>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</si>
  <si>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</si>
  <si>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</si>
  <si>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</si>
  <si>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</si>
  <si>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</si>
  <si>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</si>
  <si>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</si>
  <si>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</si>
  <si>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</si>
  <si>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</si>
  <si>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</si>
  <si>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</si>
  <si>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</si>
  <si>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</si>
  <si>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</si>
  <si>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</si>
  <si>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</si>
  <si>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</si>
  <si>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</si>
  <si>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</si>
  <si>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</si>
  <si>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</si>
  <si>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</si>
  <si>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</si>
  <si>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</si>
  <si>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</si>
  <si>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</si>
  <si>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</si>
  <si>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</si>
  <si>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</si>
  <si>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</si>
  <si>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</si>
  <si>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</si>
  <si>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</si>
  <si>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</si>
  <si>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</si>
  <si>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</si>
  <si>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</si>
  <si>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</si>
  <si>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</si>
  <si>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</si>
  <si>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</si>
  <si>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</si>
  <si>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</si>
  <si>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</si>
  <si>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</si>
  <si>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</si>
  <si>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</si>
  <si>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</si>
  <si>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</si>
  <si>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</si>
  <si>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</si>
  <si>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</si>
  <si>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</si>
  <si>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</si>
  <si>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</si>
  <si>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</si>
  <si>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</si>
  <si>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</si>
  <si>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</si>
  <si>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</si>
  <si>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</si>
  <si>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</si>
  <si>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</si>
  <si>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</si>
  <si>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</si>
  <si>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</si>
  <si>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</si>
  <si>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</si>
  <si>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</si>
  <si>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</si>
  <si>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</si>
  <si>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</si>
  <si>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</si>
  <si>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</si>
  <si>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</si>
  <si>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</si>
  <si>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</si>
  <si>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</si>
  <si>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</si>
  <si>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</si>
  <si>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</si>
  <si>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</si>
  <si>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</si>
  <si>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</si>
  <si>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</si>
  <si>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</si>
  <si>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</si>
  <si>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</si>
  <si>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</si>
  <si>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</si>
  <si>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</si>
  <si>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</si>
  <si>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</si>
  <si>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</si>
  <si>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</si>
  <si>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</si>
  <si>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</si>
  <si>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</si>
  <si>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</si>
  <si>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</si>
  <si>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</si>
  <si>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</si>
  <si>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</si>
  <si>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</si>
  <si>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</si>
  <si>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</si>
  <si>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</si>
  <si>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</si>
  <si>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</si>
  <si>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</si>
  <si>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</si>
  <si>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</si>
  <si>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</si>
  <si>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</si>
  <si>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</si>
  <si>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</si>
  <si>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</si>
  <si>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</si>
  <si>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</si>
  <si>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</si>
  <si>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</si>
  <si>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</si>
  <si>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</si>
  <si>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</si>
  <si>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</si>
  <si>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</si>
  <si>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</si>
  <si>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</si>
  <si>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</si>
  <si>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</si>
  <si>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</si>
  <si>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</si>
  <si>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</si>
  <si>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</si>
  <si>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</si>
  <si>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</si>
  <si>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</si>
  <si>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</si>
  <si>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</si>
  <si>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</si>
  <si>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</si>
  <si>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</si>
  <si>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</si>
  <si>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</si>
  <si>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</si>
  <si>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</si>
  <si>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</si>
  <si>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</si>
  <si>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</si>
  <si>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</si>
  <si>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</si>
  <si>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</si>
  <si>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</si>
  <si>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</si>
  <si>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</si>
  <si>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</si>
  <si>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</si>
  <si>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</si>
  <si>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</si>
  <si>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</si>
  <si>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</si>
  <si>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</si>
  <si>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</si>
  <si>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</si>
  <si>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</si>
  <si>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</si>
  <si>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</si>
  <si>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</si>
  <si>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</si>
  <si>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</si>
  <si>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</si>
  <si>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</si>
  <si>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</si>
  <si>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</si>
  <si>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</si>
  <si>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</si>
  <si>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</si>
  <si>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</si>
  <si>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</si>
  <si>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</si>
  <si>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</si>
  <si>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</si>
  <si>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</si>
  <si>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</si>
  <si>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</si>
  <si>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</si>
  <si>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</si>
  <si>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</si>
  <si>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</si>
  <si>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</si>
  <si>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</si>
  <si>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</si>
  <si>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</si>
  <si>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</si>
  <si>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</si>
  <si>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</si>
  <si>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</si>
  <si>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</si>
  <si>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</si>
  <si>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</si>
  <si>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</si>
  <si>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</si>
  <si>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</si>
  <si>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</si>
  <si>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</si>
  <si>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</si>
  <si>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</si>
  <si>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</si>
  <si>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</si>
  <si>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</si>
  <si>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</si>
  <si>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</si>
  <si>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</si>
  <si>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</si>
  <si>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</si>
  <si>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</si>
  <si>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</si>
  <si>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</si>
  <si>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</si>
  <si>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</si>
  <si>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</si>
  <si>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</si>
  <si>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</si>
  <si>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</si>
  <si>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</si>
  <si>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</si>
  <si>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</si>
  <si>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</si>
  <si>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</si>
  <si>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</si>
  <si>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</si>
  <si>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</si>
  <si>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</si>
  <si>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</si>
  <si>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</si>
  <si>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</si>
  <si>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</si>
  <si>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</si>
  <si>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</si>
  <si>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</si>
  <si>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</si>
  <si>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</si>
  <si>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</si>
  <si>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</si>
  <si>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</si>
  <si>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</si>
  <si>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</si>
  <si>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</si>
  <si>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</si>
  <si>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</si>
  <si>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</si>
  <si>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</si>
  <si>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</si>
  <si>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</si>
  <si>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</si>
  <si>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</si>
  <si>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</si>
  <si>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</si>
  <si>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</si>
  <si>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</si>
  <si>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</si>
  <si>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</si>
  <si>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</si>
  <si>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</si>
  <si>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</si>
  <si>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</si>
  <si>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</si>
  <si>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</si>
  <si>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</si>
  <si>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</si>
  <si>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</si>
  <si>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</si>
  <si>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</si>
  <si>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</si>
  <si>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</si>
  <si>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</si>
  <si>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</si>
  <si>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</si>
  <si>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</si>
  <si>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</si>
  <si>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</si>
  <si>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</si>
  <si>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</si>
  <si>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</si>
  <si>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</si>
  <si>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</si>
  <si>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</si>
  <si>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</si>
  <si>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</si>
  <si>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</si>
  <si>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</si>
  <si>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</si>
  <si>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</si>
  <si>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</si>
  <si>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</si>
  <si>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</si>
  <si>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</si>
  <si>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</si>
  <si>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</si>
  <si>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</si>
  <si>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</si>
  <si>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</si>
  <si>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</si>
  <si>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</si>
  <si>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</si>
  <si>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</si>
  <si>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</si>
  <si>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</si>
  <si>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</si>
  <si>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</si>
  <si>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</si>
  <si>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</si>
  <si>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</si>
  <si>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</si>
  <si>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</si>
  <si>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</si>
  <si>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</si>
  <si>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</si>
  <si>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</si>
  <si>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</si>
  <si>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</si>
  <si>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</si>
  <si>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</si>
  <si>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</si>
  <si>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</si>
  <si>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</si>
  <si>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</si>
  <si>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</si>
  <si>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</si>
  <si>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</si>
  <si>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</si>
  <si>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</si>
  <si>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</si>
  <si>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</si>
  <si>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</si>
  <si>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</si>
  <si>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</si>
  <si>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</si>
  <si>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</si>
  <si>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</si>
  <si>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</si>
  <si>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</si>
  <si>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</si>
  <si>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</si>
  <si>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</si>
  <si>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</si>
  <si>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</si>
  <si>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</si>
  <si>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</si>
  <si>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</si>
  <si>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</si>
  <si>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</si>
  <si>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</si>
  <si>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</si>
  <si>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</si>
  <si>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</si>
  <si>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</si>
  <si>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</si>
  <si>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</si>
  <si>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</si>
  <si>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</si>
  <si>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</si>
  <si>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</si>
  <si>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</si>
  <si>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</si>
  <si>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</si>
  <si>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</si>
  <si>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</si>
  <si>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</si>
  <si>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</si>
  <si>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</si>
  <si>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</si>
  <si>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</si>
  <si>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</si>
  <si>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</si>
  <si>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</si>
  <si>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</si>
  <si>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</si>
  <si>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</si>
  <si>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</si>
  <si>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</si>
  <si>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</si>
  <si>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</si>
  <si>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</si>
  <si>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</si>
  <si>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</si>
  <si>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</si>
  <si>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</si>
  <si>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</si>
  <si>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</si>
  <si>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</si>
  <si>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</si>
  <si>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</si>
  <si>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</si>
  <si>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</si>
  <si>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</si>
  <si>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</si>
  <si>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</si>
  <si>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</si>
  <si>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</si>
  <si>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</si>
  <si>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</si>
  <si>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</si>
  <si>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</si>
  <si>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</si>
  <si>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</si>
  <si>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</si>
  <si>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</si>
  <si>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</si>
  <si>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</si>
  <si>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</si>
  <si>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</si>
  <si>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</si>
  <si>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</si>
  <si>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</si>
  <si>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</si>
  <si>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</si>
  <si>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</si>
  <si>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</si>
  <si>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</si>
  <si>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</si>
  <si>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</si>
  <si>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</si>
  <si>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</si>
  <si>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</si>
  <si>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</si>
  <si>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</si>
  <si>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</si>
  <si>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</si>
  <si>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</si>
  <si>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</si>
  <si>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</si>
  <si>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</si>
  <si>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</si>
  <si>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</si>
  <si>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</si>
  <si>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</si>
  <si>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</si>
  <si>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</si>
  <si>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</si>
  <si>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</si>
  <si>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</si>
  <si>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</si>
  <si>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</si>
  <si>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</si>
  <si>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</si>
  <si>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</si>
  <si>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</si>
  <si>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</si>
  <si>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</si>
  <si>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</si>
  <si>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</si>
  <si>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</si>
  <si>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</si>
  <si>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</si>
  <si>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</si>
  <si>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</si>
  <si>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</si>
  <si>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</si>
  <si>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</si>
  <si>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</si>
  <si>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</si>
  <si>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</si>
  <si>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</si>
  <si>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</si>
  <si>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</si>
  <si>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</si>
  <si>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</si>
  <si>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</si>
  <si>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</si>
  <si>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</si>
  <si>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</si>
  <si>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</si>
  <si>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</si>
  <si>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</si>
  <si>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</si>
  <si>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</si>
  <si>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</si>
  <si>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</si>
  <si>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</si>
  <si>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</si>
  <si>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</si>
  <si>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</si>
  <si>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</si>
  <si>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</si>
  <si>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</si>
  <si>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</si>
  <si>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</si>
  <si>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</si>
  <si>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</si>
  <si>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</si>
  <si>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</si>
  <si>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</si>
  <si>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</si>
  <si>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</si>
  <si>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</si>
  <si>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</si>
  <si>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</si>
  <si>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</si>
  <si>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</si>
  <si>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</si>
  <si>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</si>
  <si>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</si>
  <si>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</si>
  <si>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</si>
  <si>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</si>
  <si>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</si>
  <si>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</si>
  <si>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</si>
  <si>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</si>
  <si>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</si>
  <si>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</si>
  <si>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</si>
  <si>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</si>
  <si>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</si>
  <si>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</si>
  <si>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</si>
  <si>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</si>
  <si>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</si>
  <si>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</si>
  <si>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</si>
  <si>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</si>
  <si>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</si>
  <si>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</si>
  <si>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</si>
  <si>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</si>
  <si>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</si>
  <si>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</si>
  <si>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</si>
  <si>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</si>
  <si>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</si>
  <si>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</si>
  <si>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</si>
  <si>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</si>
  <si>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</si>
  <si>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</si>
  <si>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</si>
  <si>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</si>
  <si>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</si>
  <si>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</si>
  <si>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</si>
  <si>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</si>
  <si>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</si>
  <si>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</si>
  <si>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</si>
  <si>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</si>
  <si>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</si>
  <si>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</si>
  <si>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</si>
  <si>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</si>
  <si>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</si>
  <si>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</si>
  <si>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</si>
  <si>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</si>
  <si>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</si>
  <si>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</si>
  <si>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</si>
  <si>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</si>
  <si>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</si>
  <si>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</si>
  <si>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</si>
  <si>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</si>
  <si>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</si>
  <si>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</si>
  <si>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</si>
  <si>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</si>
  <si>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</si>
  <si>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</si>
  <si>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</si>
  <si>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</si>
  <si>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</si>
  <si>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</si>
  <si>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</si>
  <si>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</si>
  <si>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</si>
  <si>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</si>
  <si>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</si>
  <si>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</si>
  <si>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</si>
  <si>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</si>
  <si>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</si>
  <si>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</si>
  <si>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</si>
  <si>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</si>
  <si>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</si>
  <si>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</si>
  <si>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</si>
  <si>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</si>
  <si>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</si>
  <si>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</si>
  <si>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</si>
  <si>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</si>
  <si>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</si>
  <si>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</si>
  <si>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</si>
  <si>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</si>
  <si>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</si>
  <si>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</si>
  <si>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</si>
  <si>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</si>
  <si>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</si>
  <si>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</si>
  <si>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</si>
  <si>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</si>
  <si>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</si>
  <si>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</si>
  <si>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</si>
  <si>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</si>
  <si>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</si>
  <si>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</si>
  <si>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</si>
  <si>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</si>
  <si>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</si>
  <si>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</si>
  <si>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</si>
  <si>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</si>
  <si>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</si>
  <si>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</si>
  <si>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</si>
  <si>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</si>
  <si>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</si>
  <si>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</si>
  <si>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</si>
  <si>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</si>
  <si>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</si>
  <si>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</si>
  <si>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</si>
  <si>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</si>
  <si>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</si>
  <si>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</si>
  <si>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</si>
  <si>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</si>
  <si>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</si>
  <si>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</si>
  <si>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</si>
  <si>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</si>
  <si>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</si>
  <si>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</si>
  <si>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</si>
  <si>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</si>
  <si>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</si>
  <si>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</si>
  <si>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</si>
  <si>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</si>
  <si>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</si>
  <si>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</si>
  <si>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</si>
  <si>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</si>
  <si>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</si>
  <si>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</si>
  <si>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</si>
  <si>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</si>
  <si>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</si>
  <si>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</si>
  <si>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</si>
  <si>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</si>
  <si>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</si>
  <si>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</si>
  <si>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</si>
  <si>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</si>
  <si>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</si>
  <si>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</si>
  <si>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</si>
  <si>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</si>
  <si>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</si>
  <si>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</si>
  <si>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</si>
  <si>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</si>
  <si>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</si>
  <si>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</si>
  <si>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</si>
  <si>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</si>
  <si>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</si>
  <si>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</si>
  <si>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</si>
  <si>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</si>
  <si>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</si>
  <si>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</si>
  <si>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</si>
  <si>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</si>
  <si>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</si>
  <si>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</si>
  <si>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</si>
  <si>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</si>
  <si>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</si>
  <si>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</si>
  <si>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</si>
  <si>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</si>
  <si>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</si>
  <si>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</si>
  <si>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</si>
  <si>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</si>
  <si>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</si>
  <si>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</si>
  <si>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</si>
  <si>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</si>
  <si>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</si>
  <si>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</si>
  <si>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</si>
  <si>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</si>
  <si>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</si>
  <si>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</si>
  <si>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</si>
  <si>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</si>
  <si>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</si>
  <si>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</si>
  <si>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</si>
  <si>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</si>
  <si>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</si>
  <si>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</si>
  <si>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</si>
  <si>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</si>
  <si>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</si>
  <si>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</si>
  <si>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</si>
  <si>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</si>
  <si>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</si>
  <si>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</si>
  <si>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</si>
  <si>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</si>
  <si>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</si>
  <si>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</si>
  <si>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</si>
  <si>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</si>
  <si>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</si>
  <si>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</si>
  <si>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</si>
  <si>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</si>
  <si>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</si>
  <si>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</si>
  <si>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</si>
  <si>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</si>
  <si>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</si>
  <si>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</si>
  <si>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</si>
  <si>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</si>
  <si>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</si>
  <si>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</si>
  <si>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</si>
  <si>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</si>
  <si>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</si>
  <si>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</si>
  <si>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</si>
  <si>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</si>
  <si>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</si>
  <si>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</si>
  <si>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</si>
  <si>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</si>
  <si>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</si>
  <si>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</si>
  <si>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</si>
  <si>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</si>
  <si>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</si>
  <si>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</si>
  <si>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</si>
  <si>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</si>
  <si>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</si>
  <si>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</si>
  <si>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</si>
  <si>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</si>
  <si>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</si>
  <si>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</si>
  <si>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</si>
  <si>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</si>
  <si>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</si>
  <si>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</si>
  <si>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</si>
  <si>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</si>
  <si>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</si>
  <si>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</si>
  <si>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</si>
  <si>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</si>
  <si>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</si>
  <si>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</si>
  <si>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</si>
  <si>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</si>
  <si>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</si>
  <si>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</si>
  <si>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</si>
  <si>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</si>
  <si>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</si>
  <si>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</si>
  <si>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</si>
  <si>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</si>
  <si>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</si>
  <si>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</si>
  <si>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</si>
  <si>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</si>
  <si>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</si>
  <si>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</si>
  <si>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</si>
  <si>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</si>
  <si>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</si>
  <si>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</si>
  <si>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</si>
  <si>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</si>
  <si>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</si>
  <si>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</si>
  <si>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</si>
  <si>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</si>
  <si>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</si>
  <si>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</si>
  <si>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</si>
  <si>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</si>
  <si>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</si>
  <si>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</si>
  <si>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</si>
  <si>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</si>
  <si>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</si>
  <si>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</si>
  <si>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</si>
  <si>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</si>
  <si>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</si>
  <si>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</si>
  <si>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</si>
  <si>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</si>
  <si>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</si>
  <si>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</si>
  <si>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</si>
  <si>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</si>
  <si>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</si>
  <si>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</si>
  <si>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</si>
  <si>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</si>
  <si>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</si>
  <si>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</si>
  <si>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</si>
  <si>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</si>
  <si>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</si>
  <si>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</si>
  <si>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</si>
  <si>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</si>
  <si>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</si>
  <si>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</si>
  <si>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</si>
  <si>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</si>
  <si>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</si>
  <si>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</si>
  <si>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</si>
  <si>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</si>
  <si>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</si>
  <si>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</si>
  <si>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</si>
  <si>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</si>
  <si>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</si>
  <si>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</si>
  <si>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</si>
  <si>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</si>
  <si>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</si>
  <si>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</si>
  <si>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</si>
  <si>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</si>
  <si>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</si>
  <si>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</si>
  <si>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</si>
  <si>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</si>
  <si>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</si>
  <si>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</si>
  <si>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</si>
  <si>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</si>
  <si>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</si>
  <si>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</si>
  <si>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</si>
  <si>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</si>
  <si>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</si>
  <si>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</si>
  <si>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</si>
  <si>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</si>
  <si>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</si>
  <si>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</si>
  <si>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</si>
  <si>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</si>
  <si>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</si>
  <si>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</si>
  <si>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</si>
  <si>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</si>
  <si>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</si>
  <si>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</si>
  <si>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</si>
  <si>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</si>
  <si>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</si>
  <si>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</si>
  <si>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</si>
  <si>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</si>
  <si>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</si>
  <si>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</si>
  <si>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</si>
  <si>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</si>
  <si>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</si>
  <si>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</si>
  <si>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</si>
  <si>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</si>
  <si>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</si>
  <si>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</si>
  <si>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</si>
  <si>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</si>
  <si>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</si>
  <si>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</si>
  <si>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</si>
  <si>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</si>
  <si>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</si>
  <si>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</si>
  <si>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</si>
  <si>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</si>
  <si>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</si>
  <si>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</si>
  <si>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</si>
  <si>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</si>
  <si>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</si>
  <si>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</si>
  <si>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</si>
  <si>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</si>
  <si>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</si>
  <si>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</si>
  <si>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</si>
  <si>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</si>
  <si>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</si>
  <si>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</si>
  <si>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</si>
  <si>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</si>
  <si>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</si>
  <si>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</si>
  <si>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</si>
  <si>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</si>
  <si>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</si>
  <si>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</si>
  <si>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</si>
  <si>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</si>
  <si>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</si>
  <si>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</si>
  <si>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</si>
  <si>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</si>
  <si>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</si>
  <si>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</si>
  <si>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</si>
  <si>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</si>
  <si>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</si>
  <si>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</si>
  <si>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</si>
  <si>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</si>
  <si>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</si>
  <si>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</si>
  <si>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</si>
  <si>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</si>
  <si>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</si>
  <si>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</si>
  <si>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</si>
  <si>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</si>
  <si>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</si>
  <si>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</si>
  <si>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</si>
  <si>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</si>
  <si>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</si>
  <si>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</si>
  <si>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</si>
  <si>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</si>
  <si>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</si>
  <si>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</si>
  <si>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</si>
  <si>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</si>
  <si>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</si>
  <si>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</si>
  <si>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</si>
  <si>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</si>
  <si>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</si>
  <si>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</si>
  <si>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</si>
  <si>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</si>
  <si>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</si>
  <si>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</si>
  <si>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</si>
  <si>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</si>
  <si>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</si>
  <si>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</si>
  <si>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</si>
  <si>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</si>
  <si>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</si>
  <si>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</si>
  <si>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</si>
  <si>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</si>
  <si>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</si>
  <si>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</si>
  <si>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</si>
  <si>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</si>
  <si>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</si>
  <si>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</si>
  <si>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</si>
  <si>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</si>
  <si>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</si>
  <si>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</si>
  <si>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</si>
  <si>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</si>
  <si>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</si>
  <si>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</si>
  <si>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</si>
  <si>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</si>
  <si>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</si>
  <si>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</si>
  <si>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</si>
  <si>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</si>
  <si>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</si>
  <si>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</si>
  <si>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</si>
  <si>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</si>
  <si>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</si>
  <si>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</si>
  <si>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</si>
  <si>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</si>
  <si>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</si>
  <si>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</si>
  <si>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</si>
  <si>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</si>
  <si>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</si>
  <si>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</si>
  <si>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</si>
  <si>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</si>
  <si>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</si>
  <si>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</si>
  <si>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</si>
  <si>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</si>
  <si>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</si>
  <si>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</si>
  <si>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</si>
  <si>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</si>
  <si>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</si>
  <si>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</si>
  <si>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</si>
  <si>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</si>
  <si>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</si>
  <si>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</si>
  <si>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</si>
  <si>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</si>
  <si>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</si>
  <si>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</si>
  <si>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</si>
  <si>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</si>
  <si>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</si>
  <si>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</si>
  <si>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</si>
  <si>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</si>
  <si>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</si>
  <si>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</si>
  <si>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</si>
  <si>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</si>
  <si>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</si>
  <si>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</si>
  <si>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</si>
  <si>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</si>
  <si>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</si>
  <si>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</si>
  <si>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</si>
  <si>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</si>
  <si>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</si>
  <si>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</si>
  <si>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</si>
  <si>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</si>
  <si>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</si>
  <si>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</si>
  <si>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</si>
  <si>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</si>
  <si>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</si>
  <si>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</si>
  <si>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</si>
  <si>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</si>
  <si>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</si>
  <si>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</si>
  <si>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</si>
  <si>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</si>
  <si>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</si>
  <si>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</si>
  <si>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</si>
  <si>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</si>
  <si>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</si>
  <si>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</si>
  <si>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</si>
  <si>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</si>
  <si>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</si>
  <si>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</si>
  <si>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</si>
  <si>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</si>
  <si>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</si>
  <si>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</si>
  <si>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</si>
  <si>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</si>
  <si>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</si>
  <si>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</si>
  <si>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</si>
  <si>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</si>
  <si>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</si>
  <si>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</si>
  <si>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</si>
  <si>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</si>
  <si>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</si>
  <si>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</si>
  <si>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</si>
  <si>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</si>
  <si>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</si>
  <si>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</si>
  <si>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</si>
  <si>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</si>
  <si>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</si>
  <si>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</si>
  <si>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</si>
  <si>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</si>
  <si>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</si>
  <si>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</si>
  <si>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</si>
  <si>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</si>
  <si>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</si>
  <si>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</si>
  <si>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</si>
  <si>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</si>
  <si>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</si>
  <si>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</si>
  <si>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</si>
  <si>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</si>
  <si>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</si>
  <si>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</si>
  <si>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</si>
  <si>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</si>
  <si>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</si>
  <si>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</si>
  <si>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</si>
  <si>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</si>
  <si>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</si>
  <si>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</si>
  <si>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</si>
  <si>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</si>
  <si>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</si>
  <si>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</si>
  <si>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</si>
  <si>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</si>
  <si>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</si>
  <si>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</si>
  <si>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</si>
  <si>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</si>
  <si>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</si>
  <si>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</si>
  <si>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</si>
  <si>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</si>
  <si>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</si>
  <si>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</si>
  <si>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</si>
  <si>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</si>
  <si>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</si>
  <si>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</si>
  <si>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</si>
  <si>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</si>
  <si>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</si>
  <si>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</si>
  <si>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</si>
  <si>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</si>
  <si>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</si>
  <si>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</si>
  <si>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</si>
  <si>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</si>
  <si>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</si>
  <si>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</si>
  <si>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</si>
  <si>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</si>
  <si>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</si>
  <si>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</si>
  <si>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</si>
  <si>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</si>
  <si>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</si>
  <si>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</si>
  <si>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</si>
  <si>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</si>
  <si>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</si>
  <si>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</si>
  <si>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</si>
  <si>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</si>
  <si>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</si>
  <si>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</si>
  <si>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</si>
  <si>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</si>
  <si>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</si>
  <si>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</si>
  <si>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</si>
  <si>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</si>
  <si>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</si>
  <si>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</si>
  <si>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</si>
  <si>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</si>
  <si>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</si>
  <si>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</si>
  <si>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</si>
  <si>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</si>
  <si>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</si>
  <si>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</si>
  <si>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</si>
  <si>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</si>
  <si>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</si>
  <si>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</si>
  <si>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</si>
  <si>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</si>
  <si>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</si>
  <si>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</si>
  <si>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</si>
  <si>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</si>
  <si>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</si>
  <si>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</si>
  <si>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</si>
  <si>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</si>
  <si>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</si>
  <si>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</si>
  <si>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</si>
  <si>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</si>
  <si>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</si>
  <si>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</si>
  <si>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</si>
  <si>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</si>
  <si>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</si>
  <si>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</si>
  <si>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</si>
  <si>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</si>
  <si>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</si>
  <si>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</si>
  <si>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</si>
  <si>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</si>
  <si>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</si>
  <si>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</si>
  <si>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</si>
  <si>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</si>
  <si>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</si>
  <si>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</si>
  <si>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</si>
  <si>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</si>
  <si>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</si>
  <si>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</si>
  <si>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</si>
  <si>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</si>
  <si>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</si>
  <si>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</si>
  <si>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</si>
  <si>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</si>
  <si>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</si>
  <si>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</si>
  <si>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</si>
  <si>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</si>
  <si>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</si>
  <si>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</si>
  <si>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</si>
  <si>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</si>
  <si>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</si>
  <si>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</si>
  <si>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</si>
  <si>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</si>
  <si>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</si>
  <si>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</si>
  <si>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</si>
  <si>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</si>
  <si>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</si>
  <si>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</si>
  <si>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</si>
  <si>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</si>
  <si>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</si>
  <si>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</si>
  <si>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</si>
  <si>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</si>
  <si>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</si>
  <si>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</si>
  <si>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</si>
  <si>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</si>
  <si>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</si>
  <si>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</si>
  <si>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</si>
  <si>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</si>
  <si>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</si>
  <si>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</si>
  <si>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</si>
  <si>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</si>
  <si>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</si>
  <si>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</si>
  <si>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</si>
  <si>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</si>
  <si>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</si>
  <si>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</si>
  <si>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</si>
  <si>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</si>
  <si>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</si>
  <si>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</si>
  <si>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</si>
  <si>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</si>
  <si>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</si>
  <si>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</si>
  <si>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</si>
  <si>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</si>
  <si>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</si>
  <si>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</si>
  <si>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</si>
  <si>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</si>
  <si>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</si>
  <si>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</si>
  <si>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</si>
  <si>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</si>
  <si>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</si>
  <si>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</si>
  <si>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</si>
  <si>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</si>
  <si>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</si>
  <si>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</si>
  <si>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</si>
  <si>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</si>
  <si>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</si>
  <si>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</si>
  <si>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</si>
  <si>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</si>
  <si>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</si>
  <si>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</si>
  <si>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</si>
  <si>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</si>
  <si>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</si>
  <si>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</si>
  <si>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</si>
  <si>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</si>
  <si>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</si>
  <si>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</si>
  <si>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</si>
  <si>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</si>
  <si>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</si>
  <si>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</si>
  <si>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</si>
  <si>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</si>
  <si>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</si>
  <si>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</si>
  <si>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</si>
  <si>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</si>
  <si>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</si>
  <si>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</si>
  <si>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</si>
  <si>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</si>
  <si>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</si>
  <si>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</si>
  <si>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</si>
  <si>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</si>
  <si>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</si>
  <si>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</si>
  <si>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</si>
  <si>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</si>
  <si>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</si>
  <si>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</si>
  <si>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</si>
  <si>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</si>
  <si>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</si>
  <si>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</si>
  <si>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</si>
  <si>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</si>
  <si>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</si>
  <si>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</si>
  <si>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</si>
  <si>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</si>
  <si>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</si>
  <si>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</si>
  <si>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</si>
  <si>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</si>
  <si>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</si>
  <si>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</si>
  <si>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</si>
  <si>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</si>
  <si>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</si>
  <si>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</si>
  <si>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</si>
  <si>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</si>
  <si>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</si>
  <si>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</si>
  <si>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</si>
  <si>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</si>
  <si>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</si>
  <si>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</si>
  <si>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</si>
  <si>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</si>
  <si>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</si>
  <si>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</si>
  <si>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</si>
  <si>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</si>
  <si>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</si>
  <si>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</si>
  <si>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</si>
  <si>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</si>
  <si>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</si>
  <si>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</si>
  <si>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</si>
  <si>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</si>
  <si>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</si>
  <si>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</si>
  <si>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</si>
  <si>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</si>
  <si>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</si>
  <si>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</si>
  <si>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</si>
  <si>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</si>
  <si>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</si>
  <si>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</si>
  <si>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</si>
  <si>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</si>
  <si>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</si>
  <si>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</si>
  <si>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</si>
  <si>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</si>
  <si>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</si>
  <si>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</si>
  <si>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</si>
  <si>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</si>
  <si>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</si>
  <si>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</si>
  <si>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</si>
  <si>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</si>
  <si>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</si>
  <si>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</si>
  <si>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</si>
  <si>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</si>
  <si>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</si>
  <si>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</si>
  <si>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</si>
  <si>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</si>
  <si>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</si>
  <si>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</si>
  <si>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</si>
  <si>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</si>
  <si>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</si>
  <si>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</si>
  <si>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</si>
  <si>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</si>
  <si>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</si>
  <si>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</si>
  <si>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</si>
  <si>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</si>
  <si>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</si>
  <si>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</si>
  <si>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</si>
  <si>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</si>
  <si>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</si>
  <si>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</si>
  <si>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</si>
  <si>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</si>
  <si>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</si>
  <si>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</si>
  <si>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</si>
  <si>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</si>
  <si>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</si>
  <si>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</si>
  <si>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</si>
  <si>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</si>
  <si>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</si>
  <si>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</si>
  <si>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</si>
  <si>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</si>
  <si>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</si>
  <si>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</si>
  <si>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</si>
  <si>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</si>
  <si>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</si>
  <si>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</si>
  <si>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</si>
  <si>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</si>
  <si>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</si>
  <si>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</si>
  <si>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</si>
  <si>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</si>
  <si>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</si>
  <si>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</si>
  <si>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</si>
  <si>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</si>
  <si>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</si>
  <si>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</si>
  <si>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</si>
  <si>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</si>
  <si>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</si>
  <si>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</si>
  <si>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</si>
  <si>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</si>
  <si>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</si>
  <si>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</si>
  <si>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</si>
  <si>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</si>
  <si>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</si>
  <si>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</si>
  <si>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</si>
  <si>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</si>
  <si>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</si>
  <si>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</si>
  <si>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</si>
  <si>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</si>
  <si>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</si>
  <si>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</si>
  <si>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</si>
  <si>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</si>
  <si>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</si>
  <si>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</si>
  <si>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</si>
  <si>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</si>
  <si>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</si>
  <si>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</si>
  <si>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</si>
  <si>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</si>
  <si>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</si>
  <si>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</si>
  <si>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</si>
  <si>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</si>
  <si>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</si>
  <si>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</si>
  <si>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</si>
  <si>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</si>
  <si>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</si>
  <si>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</si>
  <si>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</si>
  <si>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</si>
  <si>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</si>
  <si>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</si>
  <si>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</si>
  <si>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</si>
  <si>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</si>
  <si>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</si>
  <si>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</si>
  <si>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</si>
  <si>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</si>
  <si>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</si>
  <si>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</si>
  <si>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</si>
  <si>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</si>
  <si>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</si>
  <si>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</si>
  <si>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</si>
  <si>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</si>
  <si>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</si>
  <si>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</si>
  <si>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</si>
  <si>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</si>
  <si>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</si>
  <si>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</si>
  <si>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</si>
  <si>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</si>
  <si>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</si>
  <si>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</si>
  <si>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</si>
  <si>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</si>
  <si>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</si>
  <si>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</si>
  <si>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</si>
  <si>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</si>
  <si>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</si>
  <si>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</si>
  <si>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</si>
  <si>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</si>
  <si>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</si>
  <si>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</si>
  <si>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</si>
  <si>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</si>
  <si>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</si>
  <si>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</si>
  <si>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</si>
  <si>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</si>
  <si>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</si>
  <si>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</si>
  <si>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</si>
  <si>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</si>
  <si>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</si>
  <si>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</si>
  <si>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</si>
  <si>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</si>
  <si>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</si>
  <si>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</si>
  <si>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</si>
  <si>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</si>
  <si>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</si>
  <si>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</si>
  <si>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</si>
  <si>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</si>
  <si>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</si>
  <si>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</si>
  <si>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</si>
  <si>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</si>
  <si>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</si>
  <si>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</si>
  <si>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</si>
  <si>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</si>
  <si>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</si>
  <si>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</si>
  <si>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</si>
  <si>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</si>
  <si>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</si>
  <si>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</si>
  <si>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</si>
  <si>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</si>
  <si>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</si>
  <si>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</si>
  <si>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</si>
  <si>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</si>
  <si>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</si>
  <si>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</si>
  <si>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</si>
  <si>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</si>
  <si>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</si>
  <si>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</si>
  <si>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</si>
  <si>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</si>
  <si>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</si>
  <si>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</si>
  <si>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</si>
  <si>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</si>
  <si>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</si>
  <si>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</si>
  <si>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</si>
  <si>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</si>
  <si>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</si>
  <si>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</si>
  <si>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</si>
  <si>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</si>
  <si>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</si>
  <si>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</si>
  <si>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</si>
  <si>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</si>
  <si>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</si>
  <si>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</si>
  <si>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</si>
  <si>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</si>
  <si>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</si>
  <si>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</si>
  <si>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</si>
  <si>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</si>
  <si>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</si>
  <si>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</si>
  <si>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</si>
  <si>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</si>
  <si>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</si>
  <si>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</si>
  <si>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</si>
  <si>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</si>
  <si>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</si>
  <si>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</si>
  <si>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</si>
  <si>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</si>
  <si>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</si>
  <si>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</si>
  <si>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</si>
  <si>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</si>
  <si>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</si>
  <si>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</si>
  <si>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</si>
  <si>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</si>
  <si>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</si>
  <si>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</si>
  <si>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</si>
  <si>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</si>
  <si>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</si>
  <si>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</si>
  <si>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</si>
  <si>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</si>
  <si>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</si>
  <si>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</si>
  <si>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</si>
  <si>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</si>
  <si>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</si>
  <si>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</si>
  <si>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</si>
  <si>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</si>
  <si>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</si>
  <si>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</si>
  <si>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</si>
  <si>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</si>
  <si>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</si>
  <si>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</si>
  <si>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</si>
  <si>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</si>
  <si>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</si>
  <si>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</si>
  <si>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</si>
  <si>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</si>
  <si>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</si>
  <si>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</si>
  <si>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</si>
  <si>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</si>
  <si>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</si>
  <si>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</si>
  <si>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</si>
  <si>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</si>
  <si>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</si>
  <si>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</si>
  <si>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</si>
  <si>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</si>
  <si>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</si>
  <si>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</si>
  <si>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</si>
  <si>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</si>
  <si>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</si>
  <si>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</si>
  <si>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</si>
  <si>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</si>
  <si>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</si>
  <si>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</si>
  <si>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</si>
  <si>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</si>
  <si>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</si>
  <si>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</si>
  <si>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</si>
  <si>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</si>
  <si>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</si>
  <si>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</si>
  <si>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</si>
  <si>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</si>
  <si>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</si>
  <si>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</si>
  <si>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</si>
  <si>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</si>
  <si>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</si>
  <si>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</si>
  <si>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</si>
  <si>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</si>
  <si>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</si>
  <si>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</si>
  <si>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</si>
  <si>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</si>
  <si>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</si>
  <si>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</si>
  <si>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</si>
  <si>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</si>
  <si>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</si>
  <si>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</si>
  <si>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</si>
  <si>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</si>
  <si>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</si>
  <si>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</si>
  <si>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</si>
  <si>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</si>
  <si>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</si>
  <si>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</si>
  <si>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</si>
  <si>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</si>
  <si>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</si>
  <si>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</si>
  <si>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</si>
  <si>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</si>
  <si>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</si>
  <si>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</si>
  <si>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</si>
  <si>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</si>
  <si>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</si>
  <si>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</si>
  <si>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</si>
  <si>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</si>
  <si>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</si>
  <si>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</si>
  <si>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</si>
  <si>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</si>
  <si>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</si>
  <si>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</si>
  <si>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</si>
  <si>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</si>
  <si>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</si>
  <si>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</si>
  <si>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</si>
  <si>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</si>
  <si>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</si>
  <si>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</si>
  <si>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</si>
  <si>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</si>
  <si>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</si>
  <si>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</si>
  <si>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</si>
  <si>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</si>
  <si>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</si>
  <si>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</si>
  <si>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</si>
  <si>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</si>
  <si>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</si>
  <si>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</si>
  <si>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</si>
  <si>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</si>
  <si>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</si>
  <si>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</si>
  <si>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</si>
  <si>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</si>
  <si>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</si>
  <si>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</si>
  <si>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</si>
  <si>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</si>
  <si>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</si>
  <si>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</si>
  <si>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</si>
  <si>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</si>
  <si>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</si>
  <si>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</si>
  <si>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</si>
  <si>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</si>
  <si>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</si>
  <si>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</si>
  <si>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</si>
  <si>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</si>
  <si>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</si>
  <si>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</si>
  <si>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</si>
  <si>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</si>
  <si>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</si>
  <si>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</si>
  <si>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</si>
  <si>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</si>
  <si>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</si>
  <si>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</si>
  <si>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</si>
  <si>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</si>
  <si>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</si>
  <si>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</si>
  <si>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</si>
  <si>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</si>
  <si>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</si>
  <si>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</si>
  <si>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</si>
  <si>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</si>
  <si>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</si>
  <si>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</si>
  <si>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</si>
  <si>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</si>
  <si>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</si>
  <si>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</si>
  <si>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</si>
  <si>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</si>
  <si>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</si>
  <si>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</si>
  <si>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</si>
  <si>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</si>
  <si>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</si>
  <si>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</si>
  <si>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</si>
  <si>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</si>
  <si>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</si>
  <si>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</si>
  <si>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</si>
  <si>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</si>
  <si>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</si>
  <si>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</si>
  <si>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</si>
  <si>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</si>
  <si>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</si>
  <si>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</si>
  <si>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</si>
  <si>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</si>
  <si>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</si>
  <si>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</si>
  <si>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</si>
  <si>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</si>
  <si>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</si>
  <si>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</si>
  <si>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</si>
  <si>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</si>
  <si>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</si>
  <si>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</si>
  <si>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</si>
  <si>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</si>
  <si>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</si>
  <si>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</si>
  <si>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</si>
  <si>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</si>
  <si>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</si>
  <si>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</si>
  <si>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</si>
  <si>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</si>
  <si>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</si>
  <si>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</si>
  <si>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</si>
  <si>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</si>
  <si>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</si>
  <si>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</si>
  <si>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</si>
  <si>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</si>
  <si>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</si>
  <si>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</si>
  <si>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</si>
  <si>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</si>
  <si>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</si>
  <si>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</si>
  <si>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</si>
  <si>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</si>
  <si>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</si>
  <si>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</si>
  <si>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</si>
  <si>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</si>
  <si>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</si>
  <si>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</si>
  <si>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</si>
  <si>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</si>
  <si>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</si>
  <si>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</si>
  <si>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</si>
  <si>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</si>
  <si>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</si>
  <si>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</si>
  <si>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</si>
  <si>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</si>
  <si>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</si>
  <si>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</si>
  <si>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</si>
  <si>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</si>
  <si>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</si>
  <si>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</si>
  <si>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</si>
  <si>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</si>
  <si>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</si>
  <si>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</si>
  <si>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</si>
  <si>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</si>
  <si>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</si>
  <si>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</si>
  <si>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</si>
  <si>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</si>
  <si>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</si>
  <si>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</si>
  <si>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</si>
  <si>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</si>
  <si>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</si>
  <si>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</si>
  <si>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</si>
  <si>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</si>
  <si>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</si>
  <si>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</si>
  <si>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</si>
  <si>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</si>
  <si>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</si>
  <si>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</si>
  <si>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</si>
  <si>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</si>
  <si>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</si>
  <si>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</si>
  <si>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</si>
  <si>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</si>
  <si>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</si>
  <si>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</si>
  <si>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</si>
  <si>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</si>
  <si>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</si>
  <si>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</si>
  <si>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</si>
  <si>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</si>
  <si>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</si>
  <si>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</si>
  <si>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</si>
  <si>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</si>
  <si>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</si>
  <si>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</si>
  <si>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</si>
  <si>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</si>
  <si>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</si>
  <si>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</si>
  <si>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</si>
  <si>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</si>
  <si>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</si>
  <si>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</si>
  <si>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</si>
  <si>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</si>
  <si>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</si>
  <si>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</si>
  <si>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</si>
  <si>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</si>
  <si>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</si>
  <si>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</si>
  <si>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</si>
  <si>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</si>
  <si>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</si>
  <si>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</si>
  <si>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</si>
  <si>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</si>
  <si>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</si>
  <si>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</si>
  <si>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</si>
  <si>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</si>
  <si>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</si>
  <si>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</si>
  <si>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</si>
  <si>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</si>
  <si>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</si>
  <si>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</si>
  <si>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</si>
  <si>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</si>
  <si>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</si>
  <si>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</si>
  <si>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</si>
  <si>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</si>
  <si>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</si>
  <si>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</si>
  <si>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</si>
  <si>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</si>
  <si>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</si>
  <si>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</si>
  <si>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</si>
  <si>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</si>
  <si>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</si>
  <si>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</si>
  <si>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</si>
  <si>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</si>
  <si>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</si>
  <si>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</si>
  <si>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</si>
  <si>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</si>
  <si>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</si>
  <si>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</si>
  <si>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</si>
  <si>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</si>
  <si>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</si>
  <si>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</si>
  <si>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</si>
  <si>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</si>
  <si>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</si>
  <si>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</si>
  <si>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</si>
  <si>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</si>
  <si>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</si>
  <si>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</si>
  <si>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</si>
  <si>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</si>
  <si>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</si>
  <si>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</si>
  <si>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</si>
  <si>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</si>
  <si>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</si>
  <si>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</si>
  <si>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</si>
  <si>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</si>
  <si>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</si>
  <si>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</si>
  <si>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</si>
  <si>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</si>
  <si>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</si>
  <si>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</si>
  <si>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</si>
  <si>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</si>
  <si>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</si>
  <si>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</si>
  <si>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</si>
  <si>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</si>
  <si>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</si>
  <si>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</si>
  <si>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</si>
  <si>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</si>
  <si>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</si>
  <si>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</si>
  <si>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</si>
  <si>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</si>
  <si>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</si>
  <si>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</si>
  <si>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</si>
  <si>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</si>
  <si>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</si>
  <si>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</si>
  <si>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</si>
  <si>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</si>
  <si>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</si>
  <si>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</si>
  <si>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</si>
  <si>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</si>
  <si>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</si>
  <si>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</si>
  <si>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</si>
  <si>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</si>
  <si>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</si>
  <si>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</si>
  <si>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</si>
  <si>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</si>
  <si>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</si>
  <si>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</si>
  <si>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</si>
  <si>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</si>
  <si>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</si>
  <si>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</si>
  <si>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</si>
  <si>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</si>
  <si>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</si>
  <si>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</si>
  <si>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</si>
  <si>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</si>
  <si>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</si>
  <si>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</si>
  <si>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</si>
  <si>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</si>
  <si>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</si>
  <si>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</si>
  <si>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</si>
  <si>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</si>
  <si>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</si>
  <si>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</si>
  <si>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</si>
  <si>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</si>
  <si>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</si>
  <si>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</si>
  <si>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</si>
  <si>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</si>
  <si>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</si>
  <si>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</si>
  <si>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</si>
  <si>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</si>
  <si>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</si>
  <si>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</si>
  <si>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</si>
  <si>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</si>
  <si>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</si>
  <si>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</si>
  <si>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</si>
  <si>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</si>
  <si>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</si>
  <si>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</si>
  <si>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</si>
  <si>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</si>
  <si>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</si>
  <si>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</si>
  <si>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</si>
  <si>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</si>
  <si>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</si>
  <si>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</si>
  <si>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</si>
  <si>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</si>
  <si>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</si>
  <si>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</si>
  <si>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</si>
  <si>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</si>
  <si>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</si>
  <si>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</si>
  <si>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</si>
  <si>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</si>
  <si>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</si>
  <si>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</si>
  <si>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</si>
  <si>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</si>
  <si>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</si>
  <si>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</si>
  <si>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</si>
  <si>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</si>
  <si>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</si>
  <si>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</si>
  <si>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</si>
  <si>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</si>
  <si>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</si>
  <si>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</si>
  <si>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</si>
  <si>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</si>
  <si>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</si>
  <si>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</si>
  <si>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</si>
  <si>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</si>
  <si>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</si>
  <si>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</si>
  <si>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</si>
  <si>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</si>
  <si>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</si>
  <si>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</si>
  <si>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</si>
  <si>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</si>
  <si>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</si>
  <si>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</si>
  <si>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</si>
  <si>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</si>
  <si>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</si>
  <si>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</si>
  <si>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</si>
  <si>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</si>
  <si>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</si>
  <si>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</si>
  <si>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</si>
  <si>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</si>
  <si>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</si>
  <si>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</si>
  <si>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</si>
  <si>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</si>
  <si>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</si>
  <si>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</si>
  <si>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</si>
  <si>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</si>
  <si>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</si>
  <si>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</si>
  <si>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</si>
  <si>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</si>
  <si>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</si>
  <si>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</si>
  <si>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</si>
  <si>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</si>
  <si>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</si>
  <si>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</si>
  <si>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</si>
  <si>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</si>
  <si>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</si>
  <si>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</si>
  <si>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</si>
  <si>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</si>
  <si>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</si>
  <si>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</si>
  <si>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</si>
  <si>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</si>
  <si>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</si>
  <si>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</si>
  <si>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</si>
  <si>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</si>
  <si>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</si>
  <si>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</si>
  <si>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</si>
  <si>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</si>
  <si>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</si>
  <si>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</si>
  <si>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</si>
  <si>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</si>
  <si>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</si>
  <si>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</si>
  <si>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</si>
  <si>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</si>
  <si>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</si>
  <si>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</si>
  <si>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</si>
  <si>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</si>
  <si>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</si>
  <si>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</si>
  <si>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</si>
  <si>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</si>
  <si>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</si>
  <si>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</si>
  <si>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</si>
  <si>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</si>
  <si>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</si>
  <si>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</si>
  <si>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</si>
  <si>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</si>
  <si>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</si>
  <si>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</si>
  <si>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</si>
  <si>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</si>
  <si>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</si>
  <si>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</si>
  <si>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</si>
  <si>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</si>
  <si>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</si>
  <si>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</si>
  <si>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</si>
  <si>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</si>
  <si>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</si>
  <si>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</si>
  <si>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</si>
  <si>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</si>
  <si>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</si>
  <si>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</si>
  <si>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</si>
  <si>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</si>
  <si>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</si>
  <si>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</si>
  <si>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</si>
  <si>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</si>
  <si>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</si>
  <si>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</si>
  <si>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</si>
  <si>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</si>
  <si>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</si>
  <si>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</si>
  <si>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</si>
  <si>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</si>
  <si>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</si>
  <si>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</si>
  <si>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</si>
  <si>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</si>
  <si>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</si>
  <si>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</si>
  <si>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</si>
  <si>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</si>
  <si>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</si>
  <si>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</si>
  <si>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</si>
  <si>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</si>
  <si>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</si>
  <si>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</si>
  <si>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</si>
  <si>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</si>
  <si>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</si>
  <si>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</si>
  <si>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</si>
  <si>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</si>
  <si>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</si>
  <si>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</si>
  <si>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</si>
  <si>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</si>
  <si>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</si>
  <si>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</si>
  <si>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</si>
  <si>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</si>
  <si>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</si>
  <si>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</si>
  <si>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</si>
  <si>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</si>
  <si>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</si>
  <si>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</si>
  <si>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</si>
  <si>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</si>
  <si>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</si>
  <si>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</si>
  <si>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</si>
  <si>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</si>
  <si>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</si>
  <si>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</si>
  <si>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</si>
  <si>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</si>
  <si>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</si>
  <si>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</si>
  <si>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</si>
  <si>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</si>
  <si>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</si>
  <si>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</si>
  <si>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</si>
  <si>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</si>
  <si>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</si>
  <si>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</si>
  <si>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</si>
  <si>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</si>
  <si>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</si>
  <si>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</si>
  <si>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</si>
  <si>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</si>
  <si>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</si>
  <si>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</si>
  <si>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</si>
  <si>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</si>
  <si>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</si>
  <si>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</si>
  <si>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</si>
  <si>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</si>
  <si>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</si>
  <si>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</si>
  <si>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</si>
  <si>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</si>
  <si>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</si>
  <si>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</si>
  <si>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</si>
  <si>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</si>
  <si>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</si>
  <si>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</si>
  <si>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</si>
  <si>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</si>
  <si>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</si>
  <si>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</si>
  <si>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</si>
  <si>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</si>
  <si>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</si>
  <si>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</si>
  <si>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</si>
  <si>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</si>
  <si>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</si>
  <si>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</si>
  <si>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</si>
  <si>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</si>
  <si>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</si>
  <si>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</si>
  <si>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</si>
  <si>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</si>
  <si>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</si>
  <si>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</si>
  <si>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</si>
  <si>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</si>
  <si>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</si>
  <si>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</si>
  <si>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</si>
  <si>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</si>
  <si>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</si>
  <si>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</si>
  <si>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</si>
  <si>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</si>
  <si>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</si>
  <si>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</si>
  <si>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</si>
  <si>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</si>
  <si>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</si>
  <si>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</si>
  <si>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</si>
  <si>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</si>
  <si>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</si>
  <si>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</si>
  <si>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</si>
  <si>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</si>
  <si>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</si>
  <si>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</si>
  <si>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</si>
  <si>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</si>
  <si>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</si>
  <si>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</si>
  <si>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</si>
  <si>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</si>
  <si>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</si>
  <si>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</si>
  <si>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</si>
  <si>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</si>
  <si>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</si>
  <si>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</si>
  <si>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</si>
  <si>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</si>
  <si>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</si>
  <si>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</si>
  <si>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</si>
  <si>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</si>
  <si>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</si>
  <si>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</si>
  <si>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</si>
  <si>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</si>
  <si>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</si>
  <si>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</si>
  <si>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</si>
  <si>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</si>
  <si>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</si>
  <si>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</si>
  <si>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</si>
  <si>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</si>
  <si>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</si>
  <si>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</si>
  <si>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</si>
  <si>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</si>
  <si>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</si>
  <si>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</si>
  <si>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</si>
  <si>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</si>
  <si>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</si>
  <si>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</si>
  <si>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</si>
  <si>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</si>
  <si>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</si>
  <si>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</si>
  <si>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</si>
  <si>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</si>
  <si>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</si>
  <si>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</si>
  <si>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</si>
  <si>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</si>
  <si>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</si>
  <si>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</si>
  <si>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</si>
  <si>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</si>
  <si>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</si>
  <si>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</si>
  <si>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</si>
  <si>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</si>
  <si>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</si>
  <si>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</si>
  <si>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</si>
  <si>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</si>
  <si>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</si>
  <si>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</si>
  <si>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</si>
  <si>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</si>
  <si>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</si>
  <si>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</si>
  <si>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</si>
  <si>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</si>
  <si>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</si>
  <si>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</si>
  <si>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</si>
  <si>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</si>
  <si>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</si>
  <si>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</si>
  <si>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</si>
  <si>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</si>
  <si>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</si>
  <si>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</si>
  <si>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</si>
  <si>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</si>
  <si>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</si>
  <si>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</si>
  <si>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</si>
  <si>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</si>
  <si>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</si>
  <si>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</si>
  <si>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</si>
  <si>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</si>
  <si>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</si>
  <si>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</si>
  <si>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</si>
  <si>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</si>
  <si>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</si>
  <si>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</si>
  <si>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</si>
  <si>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</si>
  <si>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</si>
  <si>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</si>
  <si>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</si>
  <si>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</si>
  <si>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</si>
  <si>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</si>
  <si>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</si>
  <si>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</si>
  <si>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</si>
  <si>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</si>
  <si>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</si>
  <si>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</si>
  <si>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</si>
  <si>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</si>
  <si>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</si>
  <si>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</si>
  <si>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</si>
  <si>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</si>
  <si>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</si>
  <si>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</si>
  <si>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</si>
  <si>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</si>
  <si>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</si>
  <si>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</si>
  <si>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</si>
  <si>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</si>
  <si>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</si>
  <si>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</si>
  <si>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</si>
  <si>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</si>
  <si>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</si>
  <si>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</si>
  <si>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</si>
  <si>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</si>
  <si>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</si>
  <si>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</si>
  <si>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</si>
  <si>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</si>
  <si>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</si>
  <si>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</si>
  <si>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</si>
  <si>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</si>
  <si>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</si>
  <si>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</si>
  <si>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</si>
  <si>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</si>
  <si>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</si>
  <si>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</si>
  <si>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</si>
  <si>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</si>
  <si>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</si>
  <si>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</si>
  <si>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</si>
  <si>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</si>
  <si>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</si>
  <si>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</si>
  <si>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</si>
  <si>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</si>
  <si>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</si>
  <si>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</si>
  <si>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</si>
  <si>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</si>
  <si>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</si>
  <si>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</si>
  <si>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</si>
  <si>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</si>
  <si>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</si>
  <si>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</si>
  <si>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</si>
  <si>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</si>
  <si>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</si>
  <si>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</si>
  <si>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</si>
  <si>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</si>
  <si>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</si>
  <si>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</si>
  <si>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</si>
  <si>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</si>
  <si>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</si>
  <si>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</si>
  <si>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</si>
  <si>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</si>
  <si>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</si>
  <si>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</si>
  <si>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</si>
  <si>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</si>
  <si>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</si>
  <si>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</si>
  <si>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</si>
  <si>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</si>
  <si>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</si>
  <si>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</si>
  <si>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</si>
  <si>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</si>
  <si>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</si>
  <si>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</si>
  <si>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</si>
  <si>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</si>
  <si>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</si>
  <si>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</si>
  <si>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</si>
  <si>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</si>
  <si>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</si>
  <si>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</si>
  <si>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</si>
  <si>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</si>
  <si>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</si>
  <si>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</si>
  <si>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</si>
  <si>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</si>
  <si>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</si>
  <si>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</si>
  <si>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</si>
  <si>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</si>
  <si>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</si>
  <si>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</si>
  <si>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</si>
  <si>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</si>
  <si>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</si>
  <si>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</si>
  <si>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</si>
  <si>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</si>
  <si>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</si>
  <si>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</si>
  <si>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</si>
  <si>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</si>
  <si>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</si>
  <si>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</si>
  <si>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</si>
  <si>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</si>
  <si>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</si>
  <si>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</si>
  <si>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</si>
  <si>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</si>
  <si>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</si>
  <si>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</si>
  <si>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</si>
  <si>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</si>
  <si>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</si>
  <si>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</si>
  <si>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</si>
  <si>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</si>
  <si>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</si>
  <si>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</si>
  <si>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</si>
  <si>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</si>
  <si>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</si>
  <si>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</si>
  <si>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</si>
  <si>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</si>
  <si>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</si>
  <si>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</si>
  <si>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</si>
  <si>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</si>
  <si>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</si>
  <si>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</si>
  <si>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</si>
  <si>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</si>
  <si>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</si>
  <si>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</si>
  <si>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</si>
  <si>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</si>
  <si>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</si>
  <si>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</si>
  <si>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</si>
  <si>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</si>
  <si>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</si>
  <si>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</si>
  <si>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</si>
  <si>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</si>
  <si>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</si>
  <si>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</si>
  <si>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</si>
  <si>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</si>
  <si>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</si>
  <si>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</si>
  <si>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</si>
  <si>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</si>
  <si>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</si>
  <si>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</si>
  <si>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</si>
  <si>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</si>
  <si>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</si>
  <si>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</si>
  <si>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</si>
  <si>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</si>
  <si>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</si>
  <si>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</si>
  <si>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</si>
  <si>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</si>
  <si>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</si>
  <si>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</si>
  <si>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</si>
  <si>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</si>
  <si>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</si>
  <si>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</si>
  <si>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</si>
  <si>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</si>
  <si>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</si>
  <si>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</si>
  <si>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</si>
  <si>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</si>
  <si>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</si>
  <si>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</si>
  <si>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</si>
  <si>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</si>
  <si>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</si>
  <si>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</si>
  <si>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</si>
  <si>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</si>
  <si>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</si>
  <si>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</si>
  <si>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</si>
  <si>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</si>
  <si>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</si>
  <si>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</si>
  <si>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</si>
  <si>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</si>
  <si>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</si>
  <si>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</si>
  <si>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</si>
  <si>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</si>
  <si>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</si>
  <si>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</si>
  <si>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</si>
  <si>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</si>
  <si>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</si>
  <si>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</si>
  <si>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</si>
  <si>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</si>
  <si>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</si>
  <si>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</si>
  <si>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</si>
  <si>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</si>
  <si>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</si>
  <si>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</si>
  <si>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</si>
  <si>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</si>
  <si>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</si>
  <si>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</si>
  <si>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</si>
  <si>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</si>
  <si>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</si>
  <si>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</si>
  <si>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</si>
  <si>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</si>
  <si>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</si>
  <si>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</si>
  <si>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</si>
  <si>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</si>
  <si>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</si>
  <si>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</si>
  <si>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</si>
  <si>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</si>
  <si>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</si>
  <si>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</si>
  <si>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</si>
  <si>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</si>
  <si>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</si>
  <si>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</si>
  <si>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</si>
  <si>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</si>
  <si>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</si>
  <si>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</si>
  <si>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</si>
  <si>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</si>
  <si>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</si>
  <si>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</si>
  <si>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</si>
  <si>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</si>
  <si>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</si>
  <si>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</si>
  <si>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</si>
  <si>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</si>
  <si>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</si>
  <si>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</si>
  <si>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</si>
  <si>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</si>
  <si>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</si>
  <si>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</si>
  <si>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</si>
  <si>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</si>
  <si>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</si>
  <si>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</si>
  <si>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</si>
  <si>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</si>
  <si>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</si>
  <si>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</si>
  <si>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</si>
  <si>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</si>
  <si>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</si>
  <si>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</si>
  <si>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</si>
  <si>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</si>
  <si>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</si>
  <si>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</si>
  <si>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</si>
  <si>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</si>
  <si>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</si>
  <si>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</si>
  <si>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</si>
  <si>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</si>
  <si>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</si>
  <si>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</si>
  <si>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</si>
  <si>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</si>
  <si>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</si>
  <si>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</si>
  <si>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</si>
  <si>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</si>
  <si>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</si>
  <si>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</si>
  <si>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</si>
  <si>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</si>
  <si>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</si>
  <si>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</si>
  <si>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</si>
  <si>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</si>
  <si>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</si>
  <si>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</si>
  <si>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</si>
  <si>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</si>
  <si>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</si>
  <si>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</si>
  <si>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</si>
  <si>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</si>
  <si>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</si>
  <si>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</si>
  <si>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</si>
  <si>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</si>
  <si>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</si>
  <si>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</si>
  <si>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</si>
  <si>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</si>
  <si>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</si>
  <si>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</si>
  <si>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</si>
  <si>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</si>
  <si>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</si>
  <si>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</si>
  <si>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</si>
  <si>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</si>
  <si>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</si>
  <si>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</si>
  <si>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</si>
  <si>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</si>
  <si>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</si>
  <si>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</si>
  <si>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</si>
  <si>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</si>
  <si>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</si>
  <si>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</si>
  <si>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</si>
  <si>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</si>
  <si>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</si>
  <si>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</si>
  <si>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</si>
  <si>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</si>
  <si>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</si>
  <si>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</si>
  <si>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</si>
  <si>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</si>
  <si>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</si>
  <si>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</si>
  <si>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</si>
  <si>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</si>
  <si>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</si>
  <si>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</si>
  <si>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</si>
  <si>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</si>
  <si>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</si>
  <si>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</si>
  <si>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</si>
  <si>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</si>
  <si>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</si>
  <si>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</si>
  <si>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</si>
  <si>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</si>
  <si>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</si>
  <si>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</si>
  <si>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</si>
  <si>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</si>
  <si>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</si>
  <si>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</si>
  <si>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</si>
  <si>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</si>
  <si>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</si>
  <si>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</si>
  <si>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</si>
  <si>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</si>
  <si>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</si>
  <si>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</si>
  <si>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</si>
  <si>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</si>
  <si>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</si>
  <si>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</si>
  <si>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</si>
  <si>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</si>
  <si>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</si>
  <si>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</si>
  <si>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</si>
  <si>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</si>
  <si>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</si>
  <si>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</si>
  <si>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</si>
  <si>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</si>
  <si>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</si>
  <si>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</si>
  <si>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</si>
  <si>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</si>
  <si>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</si>
  <si>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</si>
  <si>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</si>
  <si>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</si>
  <si>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</si>
  <si>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</si>
  <si>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</si>
  <si>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</si>
  <si>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</si>
  <si>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</si>
  <si>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</si>
  <si>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</si>
  <si>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</si>
  <si>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</si>
  <si>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</si>
  <si>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</si>
  <si>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</si>
  <si>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</si>
  <si>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</si>
  <si>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</si>
  <si>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</si>
  <si>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</si>
  <si>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</si>
  <si>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</si>
  <si>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</si>
  <si>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</si>
  <si>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</si>
  <si>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</si>
  <si>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</si>
  <si>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</si>
  <si>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</si>
  <si>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</si>
  <si>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</si>
  <si>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</si>
  <si>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</si>
  <si>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</si>
  <si>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</si>
  <si>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</si>
  <si>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</si>
  <si>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</si>
  <si>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</si>
  <si>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</si>
  <si>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</si>
  <si>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</si>
  <si>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</si>
  <si>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</si>
  <si>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</si>
  <si>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</si>
  <si>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</si>
  <si>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</si>
  <si>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</si>
  <si>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</si>
  <si>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</si>
  <si>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</si>
  <si>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</si>
  <si>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</si>
  <si>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</si>
  <si>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</si>
  <si>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</si>
  <si>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</si>
  <si>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</si>
  <si>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</si>
  <si>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</si>
  <si>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</si>
  <si>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</si>
  <si>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</si>
  <si>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</si>
  <si>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</si>
  <si>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</si>
  <si>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</si>
  <si>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</si>
  <si>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</si>
  <si>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</si>
  <si>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</si>
  <si>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</si>
  <si>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</si>
  <si>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</si>
  <si>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</si>
  <si>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</si>
  <si>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</si>
  <si>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</si>
  <si>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</si>
  <si>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</si>
  <si>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</si>
  <si>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</si>
  <si>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</si>
  <si>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</si>
  <si>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</si>
  <si>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</si>
  <si>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</si>
  <si>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</si>
  <si>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</si>
  <si>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</si>
  <si>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</si>
  <si>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</si>
  <si>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</si>
  <si>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</si>
  <si>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</si>
  <si>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</si>
  <si>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</si>
  <si>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</si>
  <si>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</si>
  <si>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</si>
  <si>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</si>
  <si>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</si>
  <si>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</si>
  <si>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</si>
  <si>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</si>
  <si>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</si>
  <si>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</si>
  <si>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</si>
  <si>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</si>
  <si>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</si>
  <si>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</si>
  <si>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</si>
  <si>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</si>
  <si>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</si>
  <si>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</si>
  <si>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</si>
  <si>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</si>
  <si>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</si>
  <si>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</si>
  <si>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</si>
  <si>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</si>
  <si>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</si>
  <si>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</si>
  <si>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</si>
  <si>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</si>
  <si>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</si>
  <si>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</si>
  <si>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</si>
  <si>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</si>
  <si>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</si>
  <si>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</si>
  <si>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</si>
  <si>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</si>
  <si>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</si>
  <si>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</si>
  <si>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</si>
  <si>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</si>
  <si>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</si>
  <si>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</si>
  <si>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</si>
  <si>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</si>
  <si>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</si>
  <si>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</si>
  <si>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</si>
  <si>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</si>
  <si>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</si>
  <si>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</si>
  <si>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</si>
  <si>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</si>
  <si>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</si>
  <si>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</si>
  <si>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</si>
  <si>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</si>
  <si>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</si>
  <si>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</si>
  <si>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</si>
  <si>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</si>
  <si>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</si>
  <si>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</si>
  <si>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</si>
  <si>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</si>
  <si>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</si>
  <si>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</si>
  <si>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</si>
  <si>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</si>
  <si>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</si>
  <si>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</si>
  <si>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</si>
  <si>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</si>
  <si>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</si>
  <si>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</si>
  <si>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</si>
  <si>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</si>
  <si>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</si>
  <si>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</si>
  <si>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</si>
  <si>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</si>
  <si>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</si>
  <si>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</si>
  <si>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</si>
  <si>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</si>
  <si>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</si>
  <si>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</si>
  <si>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</si>
  <si>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</si>
  <si>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</si>
  <si>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</si>
  <si>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</si>
  <si>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</si>
  <si>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</si>
  <si>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</si>
  <si>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</si>
  <si>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</si>
  <si>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</si>
  <si>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</si>
  <si>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</si>
  <si>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</si>
  <si>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</si>
  <si>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</si>
  <si>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</si>
  <si>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</si>
  <si>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</si>
  <si>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</si>
  <si>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</si>
  <si>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</si>
  <si>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</si>
  <si>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</si>
  <si>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</si>
  <si>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</si>
  <si>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</si>
  <si>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</si>
  <si>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</si>
  <si>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</si>
  <si>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</si>
  <si>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</si>
  <si>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</si>
  <si>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</si>
  <si>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</si>
  <si>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</si>
  <si>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</si>
  <si>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</si>
  <si>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</si>
  <si>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</si>
  <si>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</si>
  <si>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</si>
  <si>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</si>
  <si>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</si>
  <si>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</si>
  <si>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</si>
  <si>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</si>
  <si>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</si>
  <si>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</si>
  <si>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</si>
  <si>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</si>
  <si>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</si>
  <si>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</si>
  <si>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</si>
  <si>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</si>
  <si>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</si>
  <si>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</si>
  <si>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</si>
  <si>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</si>
  <si>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</si>
  <si>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</si>
  <si>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</si>
  <si>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</si>
  <si>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</si>
  <si>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</si>
  <si>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</si>
  <si>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</si>
  <si>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</si>
  <si>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</si>
  <si>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</si>
  <si>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</si>
  <si>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</si>
  <si>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</si>
  <si>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</si>
  <si>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</si>
  <si>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</si>
  <si>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</si>
  <si>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</si>
  <si>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</si>
  <si>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</si>
  <si>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</si>
  <si>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</si>
  <si>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</si>
  <si>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</si>
  <si>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</si>
  <si>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</si>
  <si>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</si>
  <si>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</si>
  <si>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</si>
  <si>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</si>
  <si>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</si>
  <si>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</si>
  <si>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</si>
  <si>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</si>
  <si>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</si>
  <si>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</si>
  <si>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</si>
  <si>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</si>
  <si>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</si>
  <si>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</si>
  <si>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</si>
  <si>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</si>
  <si>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</si>
  <si>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</si>
  <si>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</si>
  <si>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</si>
  <si>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</si>
  <si>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</si>
  <si>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</si>
  <si>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</si>
  <si>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</si>
  <si>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</si>
  <si>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</si>
  <si>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</si>
  <si>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</si>
  <si>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</si>
  <si>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</si>
  <si>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</si>
  <si>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</si>
  <si>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</si>
  <si>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</si>
  <si>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</si>
  <si>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</si>
  <si>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</si>
  <si>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</si>
  <si>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</si>
  <si>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</si>
  <si>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</si>
  <si>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</si>
  <si>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</si>
  <si>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</si>
  <si>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</si>
  <si>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</si>
  <si>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</si>
  <si>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</si>
  <si>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</si>
  <si>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</si>
  <si>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</si>
  <si>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</si>
  <si>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</si>
  <si>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</si>
  <si>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</si>
  <si>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</si>
  <si>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</si>
  <si>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</si>
  <si>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</si>
  <si>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</si>
  <si>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</si>
  <si>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</si>
  <si>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</si>
  <si>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</si>
  <si>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</si>
  <si>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</si>
  <si>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</si>
  <si>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</si>
  <si>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</si>
  <si>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</si>
  <si>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</si>
  <si>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</si>
  <si>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</si>
  <si>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</si>
  <si>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</si>
  <si>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</si>
  <si>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</si>
  <si>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</si>
  <si>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</si>
  <si>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</si>
  <si>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</si>
  <si>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</si>
  <si>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</si>
  <si>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</si>
  <si>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</si>
  <si>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</si>
  <si>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</si>
  <si>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</si>
  <si>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</si>
  <si>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</si>
  <si>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</si>
  <si>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</si>
  <si>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</si>
  <si>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</si>
  <si>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</si>
  <si>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</si>
  <si>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</si>
  <si>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</si>
  <si>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</si>
  <si>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</si>
  <si>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</si>
  <si>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</si>
  <si>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</si>
  <si>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</si>
  <si>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</si>
  <si>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</si>
  <si>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</si>
  <si>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</si>
  <si>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</si>
  <si>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</si>
  <si>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</si>
  <si>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</si>
  <si>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</si>
  <si>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</si>
  <si>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</si>
  <si>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</si>
  <si>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</si>
  <si>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</si>
  <si>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</si>
  <si>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</si>
  <si>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</si>
  <si>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</si>
  <si>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</si>
  <si>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</si>
  <si>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</si>
  <si>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</si>
  <si>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</si>
  <si>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</si>
  <si>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</si>
  <si>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</si>
  <si>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</si>
  <si>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</si>
  <si>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</si>
  <si>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</si>
  <si>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</si>
  <si>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</si>
  <si>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</si>
  <si>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</si>
  <si>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</si>
  <si>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</si>
  <si>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</si>
  <si>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</si>
  <si>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</si>
  <si>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</si>
  <si>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</si>
  <si>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</si>
  <si>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</si>
  <si>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</si>
  <si>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</si>
  <si>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</si>
  <si>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</si>
  <si>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</si>
  <si>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</si>
  <si>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</si>
  <si>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</si>
  <si>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</si>
  <si>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</si>
  <si>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</si>
  <si>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</si>
  <si>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</si>
  <si>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</si>
  <si>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</si>
  <si>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</si>
  <si>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</si>
  <si>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</si>
  <si>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</si>
  <si>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</si>
  <si>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</si>
  <si>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</si>
  <si>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</si>
  <si>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</si>
  <si>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</si>
  <si>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</si>
  <si>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</si>
  <si>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</si>
  <si>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</si>
  <si>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</si>
  <si>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</si>
  <si>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</si>
  <si>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</si>
  <si>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</si>
  <si>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</si>
  <si>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</si>
  <si>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</si>
  <si>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</si>
  <si>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</si>
  <si>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</si>
  <si>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</si>
  <si>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</si>
  <si>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</si>
  <si>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</si>
  <si>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</si>
  <si>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</si>
  <si>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</si>
  <si>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</si>
  <si>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</si>
  <si>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</si>
  <si>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</si>
  <si>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</si>
  <si>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</si>
  <si>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</si>
  <si>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</si>
  <si>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</si>
  <si>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</si>
  <si>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</si>
  <si>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</si>
  <si>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</si>
  <si>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</si>
  <si>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</si>
  <si>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</si>
  <si>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</si>
  <si>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</si>
  <si>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</si>
  <si>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</si>
  <si>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</si>
  <si>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</si>
  <si>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</si>
  <si>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</si>
  <si>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</si>
  <si>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</si>
  <si>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</si>
  <si>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</si>
  <si>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</si>
  <si>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</si>
  <si>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</si>
  <si>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</si>
  <si>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</si>
  <si>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</si>
  <si>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</si>
  <si>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</si>
  <si>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</si>
  <si>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</si>
  <si>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</si>
  <si>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</si>
  <si>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</si>
  <si>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</si>
  <si>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</si>
  <si>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</si>
  <si>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</si>
  <si>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</si>
  <si>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</si>
  <si>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</si>
  <si>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</si>
  <si>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</si>
  <si>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</si>
  <si>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</si>
  <si>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</si>
  <si>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</si>
  <si>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</si>
  <si>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</si>
  <si>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</si>
  <si>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</si>
  <si>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</si>
  <si>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</si>
  <si>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</si>
  <si>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</si>
  <si>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</si>
  <si>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</si>
  <si>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</si>
  <si>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</si>
  <si>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</si>
  <si>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</si>
  <si>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</si>
  <si>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</si>
  <si>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</si>
  <si>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</si>
  <si>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</si>
  <si>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</si>
  <si>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</si>
  <si>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</si>
  <si>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</si>
  <si>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</si>
  <si>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</si>
  <si>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</si>
  <si>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</si>
  <si>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</si>
  <si>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</si>
  <si>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</si>
  <si>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</si>
  <si>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</si>
  <si>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</si>
  <si>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</si>
  <si>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</si>
  <si>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</si>
  <si>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</si>
  <si>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</si>
  <si>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</si>
  <si>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</si>
  <si>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</si>
  <si>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</si>
  <si>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</si>
  <si>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</si>
  <si>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</si>
  <si>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</si>
  <si>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</si>
  <si>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</si>
  <si>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</si>
  <si>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</si>
  <si>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</si>
  <si>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</si>
  <si>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</si>
  <si>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</si>
  <si>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</si>
  <si>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</si>
  <si>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</si>
  <si>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</si>
  <si>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</si>
  <si>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</si>
  <si>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</si>
  <si>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</si>
  <si>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</si>
  <si>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</si>
  <si>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</si>
  <si>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</si>
  <si>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</si>
  <si>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</si>
  <si>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</si>
  <si>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</si>
  <si>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</si>
  <si>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</si>
  <si>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</si>
  <si>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</si>
  <si>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</si>
  <si>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</si>
  <si>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</si>
  <si>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</si>
  <si>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</si>
  <si>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</si>
  <si>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</si>
  <si>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</si>
  <si>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</si>
  <si>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</si>
  <si>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</si>
  <si>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</si>
  <si>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</si>
  <si>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</si>
  <si>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</si>
  <si>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</si>
  <si>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</si>
  <si>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</si>
  <si>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</si>
  <si>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</si>
  <si>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</si>
  <si>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</si>
  <si>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</si>
  <si>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</si>
  <si>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</si>
  <si>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</si>
  <si>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</si>
  <si>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</si>
  <si>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</si>
  <si>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</si>
  <si>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</si>
  <si>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</si>
  <si>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</si>
  <si>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</si>
  <si>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</si>
  <si>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</si>
  <si>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</si>
  <si>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</si>
  <si>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</si>
  <si>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</si>
  <si>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</si>
  <si>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</si>
  <si>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</si>
  <si>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</si>
  <si>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</si>
  <si>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</si>
  <si>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</si>
  <si>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</si>
  <si>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</si>
  <si>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</si>
  <si>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</si>
  <si>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</si>
  <si>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</si>
  <si>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</si>
  <si>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</si>
  <si>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</si>
  <si>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</si>
  <si>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</si>
  <si>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</si>
  <si>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</si>
  <si>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</si>
  <si>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</si>
  <si>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</si>
  <si>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</si>
  <si>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</si>
  <si>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</si>
  <si>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</si>
  <si>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</si>
  <si>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</si>
  <si>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</si>
  <si>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</si>
  <si>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</si>
  <si>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</si>
  <si>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</si>
  <si>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</si>
  <si>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</si>
  <si>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</si>
  <si>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</si>
  <si>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</si>
  <si>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</si>
  <si>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</si>
  <si>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</si>
  <si>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</si>
  <si>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</si>
  <si>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</si>
  <si>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</si>
  <si>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</si>
  <si>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</si>
  <si>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</si>
  <si>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</si>
  <si>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</si>
  <si>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</si>
  <si>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</si>
  <si>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</si>
  <si>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</si>
  <si>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</si>
  <si>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</si>
  <si>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</si>
  <si>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</si>
  <si>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</si>
  <si>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</si>
  <si>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</si>
  <si>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</si>
  <si>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</si>
  <si>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</si>
  <si>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</si>
  <si>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</si>
  <si>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</si>
  <si>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</si>
  <si>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</si>
  <si>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</si>
  <si>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</si>
  <si>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</si>
  <si>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</si>
  <si>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</si>
  <si>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</si>
  <si>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</si>
  <si>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</si>
  <si>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</si>
  <si>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</si>
  <si>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</si>
  <si>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</si>
  <si>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</si>
  <si>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</si>
  <si>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</si>
  <si>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</si>
  <si>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</si>
  <si>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</si>
  <si>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</si>
  <si>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</si>
  <si>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</si>
  <si>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</si>
  <si>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</si>
  <si>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</si>
  <si>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</si>
  <si>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</si>
  <si>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</si>
  <si>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</si>
  <si>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</si>
  <si>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</si>
  <si>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</si>
  <si>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</si>
  <si>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</si>
  <si>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</si>
  <si>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</si>
  <si>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</si>
  <si>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</si>
  <si>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</si>
  <si>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</si>
  <si>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</si>
  <si>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</si>
  <si>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</si>
  <si>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</si>
  <si>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</si>
  <si>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</si>
  <si>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</si>
  <si>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</si>
  <si>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</si>
  <si>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</si>
  <si>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</si>
  <si>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</si>
  <si>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</si>
  <si>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</si>
  <si>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</si>
  <si>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</si>
  <si>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</si>
  <si>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</si>
  <si>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</si>
  <si>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</si>
  <si>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</si>
  <si>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</si>
  <si>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</si>
  <si>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</si>
  <si>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</si>
  <si>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</si>
  <si>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</si>
  <si>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</si>
  <si>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</si>
  <si>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</si>
  <si>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</si>
  <si>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</si>
  <si>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</si>
  <si>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</si>
  <si>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</si>
  <si>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</si>
  <si>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</si>
  <si>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</si>
  <si>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</si>
  <si>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</si>
  <si>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</si>
  <si>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</si>
  <si>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</si>
  <si>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</si>
  <si>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</si>
  <si>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</si>
  <si>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</si>
  <si>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</si>
  <si>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</si>
  <si>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</si>
  <si>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</si>
  <si>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</si>
  <si>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</si>
  <si>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</si>
  <si>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</si>
  <si>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</si>
  <si>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</si>
  <si>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</si>
  <si>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</si>
  <si>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</si>
  <si>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</si>
  <si>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</si>
  <si>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</si>
  <si>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</si>
  <si>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</si>
  <si>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</si>
  <si>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</si>
  <si>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</si>
  <si>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</si>
  <si>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</si>
  <si>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</si>
  <si>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</si>
  <si>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</si>
  <si>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</si>
  <si>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</si>
  <si>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</si>
  <si>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</si>
  <si>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</si>
  <si>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</si>
  <si>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</si>
  <si>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</si>
  <si>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</si>
  <si>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</si>
  <si>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</si>
  <si>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</si>
  <si>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</si>
  <si>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</si>
  <si>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</si>
  <si>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</si>
  <si>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</si>
  <si>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</si>
  <si>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</si>
  <si>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</si>
  <si>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</si>
  <si>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</si>
  <si>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</si>
  <si>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</si>
  <si>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</si>
  <si>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</si>
  <si>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</si>
  <si>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</si>
  <si>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</si>
  <si>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</si>
  <si>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</si>
  <si>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</si>
  <si>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</si>
  <si>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</si>
  <si>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</si>
  <si>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</si>
  <si>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</si>
  <si>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</si>
  <si>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</si>
  <si>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</si>
  <si>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</si>
  <si>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</si>
  <si>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</si>
  <si>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</si>
  <si>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</si>
  <si>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</si>
  <si>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</si>
  <si>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</si>
  <si>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</si>
  <si>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</si>
  <si>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</si>
  <si>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</si>
  <si>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</si>
  <si>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</si>
  <si>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</si>
  <si>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</si>
  <si>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</si>
  <si>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</si>
  <si>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</si>
  <si>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</si>
  <si>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</si>
  <si>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</si>
  <si>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</si>
  <si>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</si>
  <si>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</si>
  <si>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</si>
  <si>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</si>
  <si>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</si>
  <si>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</si>
  <si>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</si>
  <si>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</si>
  <si>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</si>
  <si>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</si>
  <si>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</si>
  <si>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</si>
  <si>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</si>
  <si>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</si>
  <si>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</si>
  <si>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</si>
  <si>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</si>
  <si>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</si>
  <si>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</si>
  <si>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</si>
  <si>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</si>
  <si>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</si>
  <si>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</si>
  <si>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</si>
  <si>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</si>
  <si>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</si>
  <si>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</si>
  <si>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</si>
  <si>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</si>
  <si>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</si>
  <si>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</si>
  <si>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</si>
  <si>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</si>
  <si>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</si>
  <si>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</si>
  <si>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</si>
  <si>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</si>
  <si>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</si>
  <si>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</si>
  <si>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</si>
  <si>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</si>
  <si>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</si>
  <si>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</si>
  <si>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</si>
  <si>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</si>
  <si>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</si>
  <si>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</si>
  <si>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</si>
  <si>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</si>
  <si>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</si>
  <si>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</si>
  <si>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</si>
  <si>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</si>
  <si>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</si>
  <si>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</si>
  <si>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</si>
  <si>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</si>
  <si>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</si>
  <si>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</si>
  <si>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</si>
  <si>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</si>
  <si>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</si>
  <si>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</si>
  <si>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</si>
  <si>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</si>
  <si>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</si>
  <si>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</si>
  <si>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</si>
  <si>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</si>
  <si>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</si>
  <si>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</si>
  <si>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</si>
  <si>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</si>
  <si>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</si>
  <si>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</si>
  <si>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</si>
  <si>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</si>
  <si>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</si>
  <si>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</si>
  <si>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</si>
  <si>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</si>
  <si>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</si>
  <si>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</si>
  <si>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</si>
  <si>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</si>
  <si>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</si>
  <si>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</si>
  <si>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</si>
  <si>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</si>
  <si>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</si>
  <si>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</si>
  <si>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</si>
  <si>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</si>
  <si>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</si>
  <si>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</si>
  <si>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</si>
  <si>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</si>
  <si>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</si>
  <si>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</si>
  <si>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</si>
  <si>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</si>
  <si>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</si>
  <si>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</si>
  <si>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</si>
  <si>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</si>
  <si>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</si>
  <si>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</si>
  <si>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</si>
  <si>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</si>
  <si>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</si>
  <si>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</si>
  <si>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</si>
  <si>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</si>
  <si>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</si>
  <si>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</si>
  <si>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</si>
  <si>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</si>
  <si>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</si>
  <si>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</si>
  <si>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</si>
  <si>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</si>
  <si>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</si>
  <si>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</si>
  <si>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</si>
  <si>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</si>
  <si>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</si>
  <si>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</si>
  <si>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</si>
  <si>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</si>
  <si>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</si>
  <si>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</si>
  <si>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</si>
  <si>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</si>
  <si>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</si>
  <si>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</si>
  <si>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</si>
  <si>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</si>
  <si>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</si>
  <si>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</si>
  <si>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</si>
  <si>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</si>
  <si>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</si>
  <si>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</si>
  <si>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</si>
  <si>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</si>
  <si>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</si>
  <si>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</si>
  <si>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</si>
  <si>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</si>
  <si>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</si>
  <si>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</si>
  <si>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</si>
  <si>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</si>
  <si>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</si>
  <si>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</si>
  <si>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</si>
  <si>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</si>
  <si>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</si>
  <si>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</si>
  <si>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</si>
  <si>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</si>
  <si>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</si>
  <si>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</si>
  <si>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</si>
  <si>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</si>
  <si>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</si>
  <si>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</si>
  <si>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</si>
  <si>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</si>
  <si>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</si>
  <si>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</si>
  <si>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</si>
  <si>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</si>
  <si>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</si>
  <si>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</si>
  <si>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</si>
  <si>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</si>
  <si>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</si>
  <si>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</si>
  <si>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</si>
  <si>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</si>
  <si>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</si>
  <si>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</si>
  <si>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</si>
  <si>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</si>
  <si>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</si>
  <si>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</si>
  <si>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</si>
  <si>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</si>
  <si>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</si>
  <si>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</si>
  <si>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</si>
  <si>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</si>
  <si>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</si>
  <si>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</si>
  <si>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</si>
  <si>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</si>
  <si>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</si>
  <si>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</si>
  <si>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</si>
  <si>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</si>
  <si>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</si>
  <si>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</si>
  <si>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</si>
  <si>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</si>
  <si>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</si>
  <si>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</si>
  <si>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</si>
  <si>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</si>
  <si>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</si>
  <si>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</si>
  <si>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</si>
  <si>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</si>
  <si>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</si>
  <si>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</si>
  <si>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</si>
  <si>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</si>
  <si>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</si>
  <si>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</si>
  <si>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</si>
  <si>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</si>
  <si>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</si>
  <si>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</si>
  <si>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</si>
  <si>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</si>
  <si>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</si>
  <si>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</si>
  <si>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</si>
  <si>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</si>
  <si>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</si>
  <si>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</si>
  <si>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</si>
  <si>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</si>
  <si>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</si>
  <si>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</si>
  <si>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</si>
  <si>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</si>
  <si>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</si>
  <si>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</si>
  <si>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</si>
  <si>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</si>
  <si>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</si>
  <si>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</si>
  <si>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</si>
  <si>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</si>
  <si>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</si>
  <si>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</si>
  <si>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</si>
  <si>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</si>
  <si>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</si>
  <si>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</si>
  <si>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</si>
  <si>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</si>
  <si>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</si>
  <si>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</si>
  <si>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</si>
  <si>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</si>
  <si>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</si>
  <si>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</si>
  <si>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</si>
  <si>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</si>
  <si>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</si>
  <si>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</si>
  <si>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</si>
  <si>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</si>
  <si>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</si>
  <si>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</si>
  <si>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</si>
  <si>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</si>
  <si>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</si>
  <si>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</si>
  <si>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</si>
  <si>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</si>
  <si>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</si>
  <si>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</si>
  <si>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</si>
  <si>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</si>
  <si>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</si>
  <si>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</si>
  <si>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</si>
  <si>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</si>
  <si>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</si>
  <si>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</si>
  <si>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</si>
  <si>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</si>
  <si>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</si>
  <si>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</si>
  <si>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</si>
  <si>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</si>
  <si>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</si>
  <si>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</si>
  <si>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</si>
  <si>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</si>
  <si>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</si>
  <si>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</si>
  <si>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</si>
  <si>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</si>
  <si>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</si>
  <si>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</si>
  <si>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</si>
  <si>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</si>
  <si>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</si>
  <si>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</si>
  <si>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</si>
  <si>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</si>
  <si>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</si>
  <si>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</si>
  <si>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</si>
  <si>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</si>
  <si>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</si>
  <si>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</si>
  <si>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</si>
  <si>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</si>
  <si>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</si>
  <si>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</si>
  <si>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</si>
  <si>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</si>
  <si>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</si>
  <si>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</si>
  <si>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</si>
  <si>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</si>
  <si>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</si>
  <si>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</si>
  <si>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</si>
  <si>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</si>
  <si>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</si>
  <si>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</si>
  <si>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</si>
  <si>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</si>
  <si>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</si>
  <si>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</si>
  <si>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</si>
  <si>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</si>
  <si>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</si>
  <si>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</si>
  <si>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</si>
  <si>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</si>
  <si>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</si>
  <si>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</si>
  <si>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</si>
  <si>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</si>
  <si>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</si>
  <si>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</si>
  <si>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</si>
  <si>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</si>
  <si>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</si>
  <si>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</si>
  <si>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</si>
  <si>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</si>
  <si>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</si>
  <si>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</si>
  <si>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</si>
  <si>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</si>
  <si>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</si>
  <si>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</si>
  <si>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</si>
  <si>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</si>
  <si>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</si>
  <si>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</si>
  <si>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</si>
  <si>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</si>
  <si>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</si>
  <si>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</si>
  <si>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</si>
  <si>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</si>
  <si>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</si>
  <si>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</si>
  <si>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</si>
  <si>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</si>
  <si>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</si>
  <si>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</si>
  <si>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</si>
  <si>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</si>
  <si>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</si>
  <si>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</si>
  <si>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</si>
  <si>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</si>
  <si>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</si>
  <si>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</si>
  <si>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</si>
  <si>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</si>
  <si>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</si>
  <si>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</si>
  <si>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</si>
  <si>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</si>
  <si>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</si>
  <si>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</si>
  <si>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</si>
  <si>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</si>
  <si>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</si>
  <si>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</si>
  <si>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</si>
  <si>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</si>
  <si>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</si>
  <si>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</si>
  <si>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</si>
  <si>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</si>
  <si>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</si>
  <si>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</si>
  <si>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</si>
  <si>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</si>
  <si>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</si>
  <si>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</si>
  <si>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</si>
  <si>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</si>
  <si>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</si>
  <si>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</si>
  <si>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</si>
  <si>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</si>
  <si>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</si>
  <si>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</si>
  <si>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</si>
  <si>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</si>
  <si>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</si>
  <si>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</si>
  <si>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</si>
  <si>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</si>
  <si>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</si>
  <si>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</si>
  <si>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</si>
  <si>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</si>
  <si>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</si>
  <si>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</si>
  <si>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</si>
  <si>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</si>
  <si>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</si>
  <si>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</si>
  <si>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</si>
  <si>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</si>
  <si>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</si>
  <si>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</si>
  <si>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</si>
  <si>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</si>
  <si>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</si>
  <si>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</si>
  <si>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</si>
  <si>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</si>
  <si>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</si>
  <si>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</si>
  <si>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</si>
  <si>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</si>
  <si>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</si>
  <si>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</si>
  <si>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</si>
  <si>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</si>
  <si>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</si>
  <si>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</si>
  <si>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</si>
  <si>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</si>
  <si>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</si>
  <si>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</si>
  <si>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</si>
  <si>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</si>
  <si>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</si>
  <si>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</si>
  <si>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</si>
  <si>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</si>
  <si>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</si>
  <si>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</si>
  <si>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</si>
  <si>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</si>
  <si>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</si>
  <si>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</si>
  <si>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</si>
  <si>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</si>
  <si>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</si>
  <si>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</si>
  <si>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</si>
  <si>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</si>
  <si>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</si>
  <si>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</si>
  <si>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</si>
  <si>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</si>
  <si>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</si>
  <si>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</si>
  <si>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</si>
  <si>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</si>
  <si>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</si>
  <si>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</si>
  <si>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</si>
  <si>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</si>
  <si>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</si>
  <si>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</si>
  <si>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</si>
  <si>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</si>
  <si>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</si>
  <si>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</si>
  <si>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</si>
  <si>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</si>
  <si>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</si>
  <si>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</si>
  <si>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</si>
  <si>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</si>
  <si>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</si>
  <si>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</si>
  <si>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</si>
  <si>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</si>
  <si>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</si>
  <si>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</si>
  <si>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</si>
  <si>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</si>
  <si>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</si>
  <si>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</si>
  <si>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</si>
  <si>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</si>
  <si>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</si>
  <si>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</si>
  <si>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</si>
  <si>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</si>
  <si>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</si>
  <si>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</si>
  <si>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</si>
  <si>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</si>
  <si>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</si>
  <si>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</si>
  <si>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</si>
  <si>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</si>
  <si>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</si>
  <si>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</si>
  <si>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</si>
  <si>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</si>
  <si>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</si>
  <si>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</si>
  <si>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</si>
  <si>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</si>
  <si>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</si>
  <si>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</si>
  <si>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</si>
  <si>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</si>
  <si>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</si>
  <si>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</si>
  <si>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</si>
  <si>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</si>
  <si>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</si>
  <si>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</si>
  <si>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</si>
  <si>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</si>
  <si>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</si>
  <si>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</si>
  <si>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</si>
  <si>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</si>
  <si>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</si>
  <si>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</si>
  <si>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</si>
  <si>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</si>
  <si>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</si>
  <si>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</si>
  <si>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</si>
  <si>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</si>
  <si>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</si>
  <si>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</si>
  <si>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</si>
  <si>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</si>
  <si>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</si>
  <si>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</si>
  <si>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</si>
  <si>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</si>
  <si>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</si>
  <si>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</si>
  <si>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</si>
  <si>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</si>
  <si>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</si>
  <si>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</si>
  <si>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</si>
  <si>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</si>
  <si>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</si>
  <si>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</si>
  <si>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</si>
  <si>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</si>
  <si>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</si>
  <si>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</si>
  <si>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</si>
  <si>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</si>
  <si>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</si>
  <si>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</si>
  <si>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</si>
  <si>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</si>
  <si>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</si>
  <si>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</si>
  <si>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</si>
  <si>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</si>
  <si>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</si>
  <si>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</si>
  <si>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</si>
  <si>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</si>
  <si>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</si>
  <si>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</si>
  <si>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</si>
  <si>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</si>
  <si>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</si>
  <si>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</si>
  <si>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</si>
  <si>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</si>
  <si>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</si>
  <si>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</si>
  <si>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</si>
  <si>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</si>
  <si>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</si>
  <si>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</si>
  <si>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</si>
  <si>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</si>
  <si>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</si>
  <si>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</si>
  <si>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</si>
  <si>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</si>
  <si>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</si>
  <si>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</si>
  <si>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</si>
  <si>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</si>
  <si>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</si>
  <si>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</si>
  <si>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</si>
  <si>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</si>
  <si>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</si>
  <si>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</si>
  <si>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</si>
  <si>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</si>
  <si>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</si>
  <si>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</si>
  <si>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</si>
  <si>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</si>
  <si>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</si>
  <si>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</si>
  <si>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</si>
  <si>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</si>
  <si>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</si>
  <si>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</si>
  <si>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</si>
  <si>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</si>
  <si>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</si>
  <si>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</si>
  <si>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</si>
  <si>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</si>
  <si>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</si>
  <si>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</si>
  <si>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</si>
  <si>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</si>
  <si>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</si>
  <si>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</si>
  <si>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</si>
  <si>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</si>
  <si>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</si>
  <si>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</si>
  <si>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</si>
  <si>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</si>
  <si>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</si>
  <si>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</si>
  <si>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</si>
  <si>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</si>
  <si>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</si>
  <si>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</si>
  <si>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</si>
  <si>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</si>
  <si>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</si>
  <si>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</si>
  <si>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</si>
  <si>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</si>
  <si>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</si>
  <si>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</si>
  <si>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</si>
  <si>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</si>
  <si>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</si>
  <si>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</si>
  <si>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</si>
  <si>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</si>
  <si>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</si>
  <si>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</si>
  <si>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</si>
  <si>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</si>
  <si>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</si>
  <si>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</si>
  <si>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</si>
  <si>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</si>
  <si>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</si>
  <si>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</si>
  <si>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</si>
  <si>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</si>
  <si>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</si>
  <si>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</si>
  <si>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</si>
  <si>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</si>
  <si>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</si>
  <si>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</si>
  <si>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</si>
  <si>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</si>
  <si>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</si>
  <si>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</si>
  <si>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</si>
  <si>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</si>
  <si>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</si>
  <si>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</si>
  <si>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</si>
  <si>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</si>
  <si>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</si>
  <si>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</si>
  <si>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</si>
  <si>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</si>
  <si>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</si>
  <si>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</si>
  <si>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</si>
  <si>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</si>
  <si>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</si>
  <si>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</si>
  <si>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</si>
  <si>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</si>
  <si>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</si>
  <si>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</si>
  <si>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</si>
  <si>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</si>
  <si>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</si>
  <si>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</si>
  <si>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</si>
  <si>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</si>
  <si>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</si>
  <si>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</si>
  <si>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</si>
  <si>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</si>
  <si>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</si>
  <si>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</si>
  <si>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</si>
  <si>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</si>
  <si>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</si>
  <si>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</si>
  <si>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</si>
  <si>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</si>
  <si>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</si>
  <si>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</si>
  <si>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</si>
  <si>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</si>
  <si>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</si>
  <si>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</si>
  <si>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</si>
  <si>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</si>
  <si>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</si>
  <si>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</si>
  <si>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</si>
  <si>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</si>
  <si>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</si>
  <si>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</si>
  <si>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</si>
  <si>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</si>
  <si>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</si>
  <si>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</si>
  <si>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</si>
  <si>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</si>
  <si>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</si>
  <si>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</si>
  <si>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</si>
  <si>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</si>
  <si>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</si>
  <si>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</si>
  <si>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</si>
  <si>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</si>
  <si>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</si>
  <si>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</si>
  <si>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</si>
  <si>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</si>
  <si>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</si>
  <si>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</si>
  <si>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</si>
  <si>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</si>
  <si>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</si>
  <si>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</si>
  <si>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</si>
  <si>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</si>
  <si>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</si>
  <si>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</si>
  <si>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</si>
  <si>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</si>
  <si>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</si>
  <si>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</si>
  <si>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</si>
  <si>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</si>
  <si>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</si>
  <si>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</si>
  <si>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</si>
  <si>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</si>
  <si>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</si>
  <si>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</si>
  <si>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</si>
  <si>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</si>
  <si>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</si>
  <si>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</si>
  <si>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</si>
  <si>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</si>
  <si>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</si>
  <si>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</si>
  <si>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</si>
  <si>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</si>
  <si>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</si>
  <si>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</si>
  <si>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</si>
  <si>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</si>
  <si>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</si>
  <si>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</si>
  <si>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</si>
  <si>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</si>
  <si>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</si>
  <si>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</si>
  <si>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</si>
  <si>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</si>
  <si>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</si>
  <si>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</si>
  <si>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</si>
  <si>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</si>
  <si>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</si>
  <si>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</si>
  <si>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</si>
  <si>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</si>
  <si>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</si>
  <si>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</si>
  <si>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</si>
  <si>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</si>
  <si>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</si>
  <si>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</si>
  <si>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</si>
  <si>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</si>
  <si>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</si>
  <si>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</si>
  <si>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</si>
  <si>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</si>
  <si>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</si>
  <si>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</si>
  <si>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</si>
  <si>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</si>
  <si>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</si>
  <si>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</si>
  <si>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</si>
  <si>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</si>
  <si>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</si>
  <si>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</si>
  <si>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</si>
  <si>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</si>
  <si>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</si>
  <si>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</si>
  <si>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</si>
  <si>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</si>
  <si>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</si>
  <si>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</si>
  <si>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</si>
  <si>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</si>
  <si>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</si>
  <si>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</si>
  <si>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</si>
  <si>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</si>
  <si>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</si>
  <si>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</si>
  <si>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</si>
  <si>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</si>
  <si>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</si>
  <si>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</si>
  <si>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</si>
  <si>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</si>
  <si>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</si>
  <si>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</si>
  <si>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</si>
  <si>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</si>
  <si>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</si>
  <si>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</si>
  <si>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</si>
  <si>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</si>
  <si>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</si>
  <si>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</si>
  <si>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</si>
  <si>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</si>
  <si>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</si>
  <si>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</si>
  <si>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</si>
  <si>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</si>
  <si>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</si>
  <si>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</si>
  <si>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</si>
  <si>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</si>
  <si>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</si>
  <si>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</si>
  <si>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</si>
  <si>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</si>
  <si>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</si>
  <si>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</si>
  <si>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</si>
  <si>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</si>
  <si>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</si>
  <si>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</si>
  <si>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</si>
  <si>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</si>
  <si>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</si>
  <si>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</si>
  <si>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</si>
  <si>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</si>
  <si>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</si>
  <si>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</si>
  <si>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</si>
  <si>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</si>
  <si>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</si>
  <si>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</si>
  <si>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</si>
  <si>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</si>
  <si>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</si>
  <si>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</si>
  <si>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</si>
  <si>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</si>
  <si>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</si>
  <si>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</si>
  <si>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</si>
  <si>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</si>
  <si>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</si>
  <si>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</si>
  <si>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</si>
  <si>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</si>
  <si>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</si>
  <si>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</si>
  <si>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</si>
  <si>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</si>
  <si>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</si>
  <si>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</si>
  <si>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</si>
  <si>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</si>
  <si>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</si>
  <si>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</si>
  <si>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</si>
  <si>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</si>
  <si>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</si>
  <si>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</si>
  <si>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</si>
  <si>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</si>
  <si>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</si>
  <si>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</si>
  <si>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</si>
  <si>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</si>
  <si>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</si>
  <si>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</si>
  <si>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</si>
  <si>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</si>
  <si>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</si>
  <si>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</si>
  <si>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</si>
  <si>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</si>
  <si>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</si>
  <si>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</si>
  <si>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</si>
  <si>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</si>
  <si>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</si>
  <si>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</si>
  <si>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</si>
  <si>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</si>
  <si>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</si>
  <si>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</si>
  <si>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</si>
  <si>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</si>
  <si>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</si>
  <si>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</si>
  <si>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</si>
  <si>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</si>
  <si>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</si>
  <si>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</si>
  <si>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</si>
  <si>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</si>
  <si>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</si>
  <si>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</si>
  <si>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</si>
  <si>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</si>
  <si>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</si>
  <si>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</si>
  <si>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</si>
  <si>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</si>
  <si>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</si>
  <si>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</si>
  <si>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</si>
  <si>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</si>
  <si>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</si>
  <si>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</si>
  <si>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</si>
  <si>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</si>
  <si>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</si>
  <si>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</si>
  <si>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</si>
  <si>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</si>
  <si>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</si>
  <si>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</si>
  <si>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</si>
  <si>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</si>
  <si>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</si>
  <si>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</si>
  <si>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</si>
  <si>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</si>
  <si>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</si>
  <si>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</si>
  <si>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</si>
  <si>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</si>
  <si>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</si>
  <si>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</si>
  <si>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</si>
  <si>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</si>
  <si>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</si>
  <si>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</si>
  <si>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</si>
  <si>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</si>
  <si>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</si>
  <si>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</si>
  <si>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</si>
  <si>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</si>
  <si>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</si>
  <si>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</si>
  <si>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</si>
  <si>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</si>
  <si>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</si>
  <si>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</si>
  <si>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</si>
  <si>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</si>
  <si>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</si>
  <si>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</si>
  <si>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</si>
  <si>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</si>
  <si>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</si>
  <si>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</si>
  <si>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</si>
  <si>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</si>
  <si>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</si>
  <si>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</si>
  <si>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</si>
  <si>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</si>
  <si>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</si>
  <si>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</si>
  <si>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</si>
  <si>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</si>
  <si>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</si>
  <si>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</si>
  <si>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</si>
  <si>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</si>
  <si>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</si>
  <si>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</si>
  <si>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</si>
  <si>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</si>
  <si>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</si>
  <si>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</si>
  <si>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</si>
  <si>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</si>
  <si>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</si>
  <si>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</si>
  <si>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</si>
  <si>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</si>
  <si>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</si>
  <si>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</si>
  <si>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</si>
  <si>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</si>
  <si>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</si>
  <si>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</si>
  <si>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</si>
  <si>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</si>
  <si>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</si>
  <si>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</si>
  <si>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</si>
  <si>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</si>
  <si>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</si>
  <si>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</si>
  <si>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</si>
  <si>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</si>
  <si>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</si>
  <si>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</si>
  <si>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</si>
  <si>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</si>
  <si>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</si>
  <si>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</si>
  <si>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</si>
  <si>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</si>
  <si>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</si>
  <si>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</si>
  <si>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</si>
  <si>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</si>
  <si>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</si>
  <si>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</si>
  <si>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</si>
  <si>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</si>
  <si>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</si>
  <si>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</si>
  <si>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</si>
  <si>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</si>
  <si>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</si>
  <si>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</si>
  <si>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</si>
  <si>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</si>
  <si>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</si>
  <si>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</si>
  <si>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</si>
  <si>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</si>
  <si>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</si>
  <si>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</si>
  <si>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</si>
  <si>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</si>
  <si>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</si>
  <si>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</si>
  <si>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</si>
  <si>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</si>
  <si>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</si>
  <si>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</si>
  <si>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</si>
  <si>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</si>
  <si>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</si>
  <si>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</si>
  <si>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</si>
  <si>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</si>
  <si>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</si>
  <si>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</si>
  <si>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</si>
  <si>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</si>
  <si>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</si>
  <si>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</si>
  <si>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</si>
  <si>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</si>
  <si>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</si>
  <si>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</si>
  <si>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</si>
  <si>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</si>
  <si>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</si>
  <si>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</si>
  <si>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</si>
  <si>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</si>
  <si>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</si>
  <si>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</si>
  <si>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</si>
  <si>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</si>
  <si>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</si>
  <si>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</si>
  <si>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</si>
  <si>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</si>
  <si>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</si>
  <si>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</si>
  <si>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</si>
  <si>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</si>
  <si>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</si>
  <si>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</si>
  <si>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</si>
  <si>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</si>
  <si>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</si>
  <si>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</si>
  <si>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</si>
  <si>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</si>
  <si>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</si>
  <si>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</si>
  <si>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</si>
  <si>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</si>
  <si>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</si>
  <si>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</si>
  <si>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</si>
  <si>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</si>
  <si>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</si>
  <si>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</si>
  <si>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</si>
  <si>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</si>
  <si>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</si>
  <si>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</si>
  <si>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</si>
  <si>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</si>
  <si>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</si>
  <si>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</si>
  <si>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</si>
  <si>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</si>
  <si>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</si>
  <si>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</si>
  <si>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</si>
  <si>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</si>
  <si>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</si>
  <si>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</si>
  <si>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</si>
  <si>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</si>
  <si>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</si>
  <si>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</si>
  <si>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</si>
  <si>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</si>
  <si>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</si>
  <si>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</si>
  <si>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</si>
  <si>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</si>
  <si>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</si>
  <si>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</si>
  <si>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</si>
  <si>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</si>
  <si>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</si>
  <si>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</si>
  <si>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</si>
  <si>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</si>
  <si>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</si>
  <si>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</si>
  <si>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</si>
  <si>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</si>
  <si>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</si>
  <si>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</si>
  <si>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</si>
  <si>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</si>
  <si>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</si>
  <si>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</si>
  <si>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</si>
  <si>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</si>
  <si>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</si>
  <si>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</si>
  <si>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</si>
  <si>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</si>
  <si>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</si>
  <si>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</si>
  <si>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</si>
  <si>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</si>
  <si>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</si>
  <si>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</si>
  <si>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</si>
  <si>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</si>
  <si>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</si>
  <si>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</si>
  <si>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</si>
  <si>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</si>
  <si>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</si>
  <si>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</si>
  <si>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</si>
  <si>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</si>
  <si>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</si>
  <si>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</si>
  <si>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</si>
  <si>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</si>
  <si>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</si>
  <si>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</si>
  <si>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</si>
  <si>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</si>
  <si>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</si>
  <si>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</si>
  <si>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</si>
  <si>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</si>
  <si>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</si>
  <si>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</si>
  <si>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</si>
  <si>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</si>
  <si>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</si>
  <si>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</si>
  <si>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</si>
  <si>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</si>
  <si>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</si>
  <si>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</si>
  <si>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</si>
  <si>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</si>
  <si>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</si>
  <si>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</si>
  <si>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</si>
  <si>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</si>
  <si>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</si>
  <si>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</si>
  <si>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</si>
  <si>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</si>
  <si>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</si>
  <si>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</si>
  <si>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</si>
  <si>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</si>
  <si>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</si>
  <si>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</si>
  <si>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</si>
  <si>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</si>
  <si>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</si>
  <si>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</si>
  <si>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</si>
  <si>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</si>
  <si>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</si>
  <si>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</si>
  <si>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</si>
  <si>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</si>
  <si>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</si>
  <si>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</si>
  <si>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</si>
  <si>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</si>
  <si>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</si>
  <si>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</si>
  <si>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</si>
  <si>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</si>
  <si>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</si>
  <si>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</si>
  <si>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</si>
  <si>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</si>
  <si>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</si>
  <si>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</si>
  <si>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</si>
  <si>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</si>
  <si>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</si>
  <si>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</si>
  <si>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</si>
  <si>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</si>
  <si>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</si>
  <si>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</si>
  <si>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</si>
  <si>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</si>
  <si>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</si>
  <si>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</si>
  <si>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</si>
  <si>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</si>
  <si>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</si>
  <si>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</si>
  <si>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</si>
  <si>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</si>
  <si>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</si>
  <si>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</si>
  <si>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</si>
  <si>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</si>
  <si>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</si>
  <si>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</si>
  <si>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</si>
  <si>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</si>
  <si>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</si>
  <si>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</si>
  <si>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</si>
  <si>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</si>
  <si>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</si>
  <si>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</si>
  <si>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</si>
  <si>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</si>
  <si>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</si>
  <si>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</si>
  <si>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</si>
  <si>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</si>
  <si>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</si>
  <si>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</si>
  <si>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</si>
  <si>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</si>
  <si>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</si>
  <si>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</si>
  <si>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</si>
  <si>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</si>
  <si>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</si>
  <si>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</si>
  <si>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</si>
  <si>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</si>
  <si>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</si>
  <si>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</si>
  <si>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</si>
  <si>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</si>
  <si>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</si>
  <si>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</si>
  <si>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</si>
  <si>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</si>
  <si>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</si>
  <si>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</si>
  <si>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</si>
  <si>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</si>
  <si>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</si>
  <si>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</si>
  <si>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</si>
  <si>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</si>
  <si>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</si>
  <si>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</si>
  <si>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</si>
  <si>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</si>
  <si>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</si>
  <si>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</si>
  <si>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</si>
  <si>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</si>
  <si>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</si>
  <si>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</si>
  <si>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</si>
  <si>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</si>
  <si>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</si>
  <si>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</si>
  <si>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</si>
  <si>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</si>
  <si>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</si>
  <si>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</si>
  <si>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</si>
  <si>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</si>
  <si>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</si>
  <si>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</si>
  <si>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</si>
  <si>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</si>
  <si>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</si>
  <si>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</si>
  <si>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</si>
  <si>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</si>
  <si>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</si>
  <si>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</si>
  <si>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</si>
  <si>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</si>
  <si>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</si>
  <si>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</si>
  <si>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</si>
  <si>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</si>
  <si>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</si>
  <si>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</si>
  <si>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</si>
  <si>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</si>
  <si>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</si>
  <si>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</si>
  <si>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</si>
  <si>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</si>
  <si>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</si>
  <si>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</si>
  <si>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</si>
  <si>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</si>
  <si>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</si>
  <si>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</si>
  <si>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</si>
  <si>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</si>
  <si>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</si>
  <si>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</si>
  <si>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</si>
  <si>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</si>
  <si>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</si>
  <si>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</si>
  <si>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</si>
  <si>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</si>
  <si>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</si>
  <si>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</si>
  <si>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</si>
  <si>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</si>
  <si>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</si>
  <si>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</si>
  <si>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</si>
  <si>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</si>
  <si>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</si>
  <si>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</si>
  <si>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</si>
  <si>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</si>
  <si>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</si>
  <si>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</si>
  <si>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</si>
  <si>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</si>
  <si>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</si>
  <si>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</si>
  <si>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</si>
  <si>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</si>
  <si>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</si>
  <si>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</si>
  <si>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</si>
  <si>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</si>
  <si>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</si>
  <si>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</si>
  <si>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</si>
  <si>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</si>
  <si>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</si>
  <si>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</si>
  <si>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</si>
  <si>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</si>
  <si>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</si>
  <si>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</si>
  <si>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</si>
  <si>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</si>
  <si>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</si>
  <si>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</si>
  <si>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</si>
  <si>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</si>
  <si>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</si>
  <si>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</si>
  <si>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</si>
  <si>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</si>
  <si>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</si>
  <si>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</si>
  <si>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</si>
  <si>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</si>
  <si>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</si>
  <si>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</si>
  <si>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</si>
  <si>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</si>
  <si>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</si>
  <si>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</si>
  <si>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</si>
  <si>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</si>
  <si>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</si>
  <si>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</si>
  <si>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</si>
  <si>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</si>
  <si>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</si>
  <si>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</si>
  <si>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</si>
  <si>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</si>
  <si>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</si>
  <si>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</si>
  <si>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</si>
  <si>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</si>
  <si>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</si>
  <si>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</si>
  <si>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</si>
  <si>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</si>
  <si>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</si>
  <si>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</si>
  <si>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</si>
  <si>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</si>
  <si>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</si>
  <si>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</si>
  <si>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</si>
  <si>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</si>
  <si>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</si>
  <si>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</si>
  <si>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</si>
  <si>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</si>
  <si>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</si>
  <si>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</si>
  <si>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</si>
  <si>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</si>
  <si>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</si>
  <si>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</si>
  <si>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</si>
  <si>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</si>
  <si>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</si>
  <si>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</si>
  <si>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</si>
  <si>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</si>
  <si>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</si>
  <si>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</si>
  <si>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</si>
  <si>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</si>
  <si>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</si>
  <si>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</si>
  <si>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</si>
  <si>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</si>
  <si>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</si>
  <si>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</si>
  <si>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</si>
  <si>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</si>
  <si>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</si>
  <si>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</si>
  <si>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</si>
  <si>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</si>
  <si>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</si>
  <si>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</si>
  <si>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</si>
  <si>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</si>
  <si>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</si>
  <si>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</si>
  <si>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</si>
  <si>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</si>
  <si>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</si>
  <si>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</si>
  <si>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</si>
  <si>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</si>
  <si>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</si>
  <si>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</si>
  <si>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</si>
  <si>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</si>
  <si>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</si>
  <si>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</si>
  <si>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</si>
  <si>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</si>
  <si>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</si>
  <si>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</si>
  <si>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</si>
  <si>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</si>
  <si>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</si>
  <si>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</si>
  <si>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</si>
  <si>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</si>
  <si>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</si>
  <si>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</si>
  <si>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</si>
  <si>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</si>
  <si>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</si>
  <si>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</si>
  <si>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</si>
  <si>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</si>
  <si>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</si>
  <si>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</si>
  <si>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</si>
  <si>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</si>
  <si>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</si>
  <si>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</si>
  <si>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</si>
  <si>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</si>
  <si>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</si>
  <si>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</si>
  <si>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</si>
  <si>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</si>
  <si>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</si>
  <si>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</si>
  <si>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</si>
  <si>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</si>
  <si>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</si>
  <si>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</si>
  <si>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</si>
  <si>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</si>
  <si>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</si>
  <si>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</si>
  <si>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</si>
  <si>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</si>
  <si>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</si>
  <si>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</si>
  <si>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</si>
  <si>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</si>
  <si>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</si>
  <si>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</si>
  <si>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</si>
  <si>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</si>
  <si>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</si>
  <si>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</si>
  <si>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</si>
  <si>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</si>
  <si>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</si>
  <si>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</si>
  <si>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</si>
  <si>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</si>
  <si>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</si>
  <si>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</si>
  <si>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</si>
  <si>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</si>
  <si>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</si>
  <si>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</si>
  <si>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</si>
  <si>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</si>
  <si>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</si>
  <si>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</si>
  <si>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</si>
  <si>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</si>
  <si>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</si>
  <si>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</si>
  <si>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</si>
  <si>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</si>
  <si>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</si>
  <si>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</si>
  <si>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</si>
  <si>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</si>
  <si>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</si>
  <si>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</si>
  <si>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</si>
  <si>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</si>
  <si>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</si>
  <si>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</si>
  <si>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</si>
  <si>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</si>
  <si>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</si>
  <si>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</si>
  <si>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</si>
  <si>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</si>
  <si>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</si>
  <si>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</si>
  <si>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</si>
  <si>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</si>
  <si>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</si>
  <si>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</si>
  <si>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</si>
  <si>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</si>
  <si>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</si>
  <si>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</si>
  <si>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</si>
  <si>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</si>
  <si>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</si>
  <si>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</si>
  <si>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</si>
  <si>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</si>
  <si>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</si>
  <si>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</si>
  <si>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</si>
  <si>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</si>
  <si>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</si>
  <si>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</si>
  <si>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</si>
  <si>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</si>
  <si>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</si>
  <si>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</si>
  <si>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</si>
  <si>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</si>
  <si>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</si>
  <si>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</si>
  <si>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</si>
  <si>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</si>
  <si>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</si>
  <si>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</si>
  <si>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</si>
  <si>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</si>
  <si>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</si>
  <si>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</si>
  <si>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</si>
  <si>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</si>
  <si>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</si>
  <si>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</si>
  <si>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</si>
  <si>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</si>
  <si>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</si>
  <si>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</si>
  <si>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</si>
  <si>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</si>
  <si>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</si>
  <si>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</si>
  <si>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</si>
  <si>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</si>
  <si>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</si>
  <si>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</si>
  <si>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</si>
  <si>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</si>
  <si>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</si>
  <si>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</si>
  <si>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</si>
  <si>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</si>
  <si>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</si>
  <si>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</si>
  <si>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</si>
  <si>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</si>
  <si>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</si>
  <si>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</si>
  <si>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</si>
  <si>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</si>
  <si>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</si>
  <si>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</si>
  <si>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</si>
  <si>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</si>
  <si>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</si>
  <si>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</si>
  <si>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</si>
  <si>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</si>
  <si>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</si>
  <si>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</si>
  <si>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</si>
  <si>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</si>
  <si>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</si>
  <si>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</si>
  <si>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</si>
  <si>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</si>
  <si>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</si>
  <si>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</si>
  <si>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</si>
  <si>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</si>
  <si>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</si>
  <si>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</si>
  <si>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</si>
  <si>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</si>
  <si>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</si>
  <si>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</si>
  <si>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</si>
  <si>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</si>
  <si>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</si>
  <si>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</si>
  <si>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</si>
  <si>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</si>
  <si>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</si>
  <si>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</si>
  <si>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</si>
  <si>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</si>
  <si>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</si>
  <si>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</si>
  <si>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</si>
  <si>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</si>
  <si>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</si>
  <si>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</si>
  <si>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</si>
  <si>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</si>
  <si>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</si>
  <si>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</si>
  <si>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</si>
  <si>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</si>
  <si>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</si>
  <si>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</si>
  <si>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</si>
  <si>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</si>
  <si>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</si>
  <si>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</si>
  <si>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</si>
  <si>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</si>
  <si>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</si>
  <si>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</si>
  <si>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</si>
  <si>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</si>
  <si>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</si>
  <si>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</si>
  <si>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</si>
  <si>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</si>
  <si>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</si>
  <si>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</si>
  <si>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</si>
  <si>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</si>
  <si>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</si>
  <si>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</si>
  <si>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</si>
  <si>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</si>
  <si>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</si>
  <si>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</si>
  <si>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</si>
  <si>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</si>
  <si>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</si>
  <si>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</si>
  <si>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</si>
  <si>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</si>
  <si>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</si>
  <si>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</si>
  <si>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</si>
  <si>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</si>
  <si>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</si>
  <si>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</si>
  <si>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</si>
  <si>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</si>
  <si>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</si>
  <si>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</si>
  <si>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</si>
  <si>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</si>
  <si>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</si>
  <si>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</si>
  <si>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</si>
  <si>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</si>
  <si>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</si>
  <si>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</si>
  <si>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</si>
  <si>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</si>
  <si>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</si>
  <si>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</si>
  <si>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</si>
  <si>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</si>
  <si>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</si>
  <si>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</si>
  <si>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</si>
  <si>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</si>
  <si>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</si>
  <si>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</si>
  <si>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</si>
  <si>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</si>
  <si>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</si>
  <si>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</si>
  <si>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</si>
  <si>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</si>
  <si>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</si>
  <si>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</si>
  <si>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</si>
  <si>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</si>
  <si>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</si>
  <si>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</si>
  <si>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</si>
  <si>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</si>
  <si>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</si>
  <si>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</si>
  <si>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</si>
  <si>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</si>
  <si>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</si>
  <si>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</si>
  <si>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</si>
  <si>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</si>
  <si>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</si>
  <si>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</si>
  <si>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</si>
  <si>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</si>
  <si>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</si>
  <si>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</si>
  <si>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</si>
  <si>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</si>
  <si>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</si>
  <si>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</si>
  <si>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</si>
  <si>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</si>
  <si>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</si>
  <si>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</si>
  <si>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</si>
  <si>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</si>
  <si>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</si>
  <si>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</si>
  <si>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</si>
  <si>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</si>
  <si>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</si>
  <si>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</si>
  <si>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</si>
  <si>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</si>
  <si>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</si>
  <si>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</si>
  <si>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</si>
  <si>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</si>
  <si>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</si>
  <si>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</si>
  <si>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</si>
  <si>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</si>
  <si>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</si>
  <si>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</si>
  <si>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</si>
  <si>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</si>
  <si>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</si>
  <si>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</si>
  <si>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</si>
  <si>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</si>
  <si>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</si>
  <si>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</si>
  <si>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</si>
  <si>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</si>
  <si>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</si>
  <si>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</si>
  <si>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</si>
  <si>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</si>
  <si>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</si>
  <si>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</si>
  <si>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</si>
  <si>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</si>
  <si>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</si>
  <si>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</si>
  <si>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</si>
  <si>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</si>
  <si>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</si>
  <si>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</si>
  <si>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</si>
  <si>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</si>
  <si>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</si>
  <si>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</si>
  <si>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</si>
  <si>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</si>
  <si>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</si>
  <si>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</si>
  <si>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</si>
  <si>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</si>
  <si>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</si>
  <si>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</si>
  <si>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</si>
  <si>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</si>
  <si>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</si>
  <si>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</si>
  <si>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</si>
  <si>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</si>
  <si>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</si>
  <si>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</si>
  <si>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</si>
  <si>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</si>
  <si>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</si>
  <si>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</si>
  <si>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</si>
  <si>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</si>
  <si>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</si>
  <si>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</si>
  <si>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</si>
  <si>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</si>
  <si>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</si>
  <si>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</si>
  <si>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</si>
  <si>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</si>
  <si>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</si>
  <si>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</si>
  <si>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</si>
  <si>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</si>
  <si>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</si>
  <si>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</si>
  <si>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</si>
  <si>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</si>
  <si>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</si>
  <si>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</si>
  <si>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</si>
  <si>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</si>
  <si>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</si>
  <si>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</si>
  <si>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</si>
  <si>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</si>
  <si>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</si>
  <si>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</si>
  <si>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</si>
  <si>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</si>
  <si>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</si>
  <si>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</si>
  <si>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</si>
  <si>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</si>
  <si>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</si>
  <si>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</si>
  <si>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</si>
  <si>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</si>
  <si>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</si>
  <si>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</si>
  <si>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</si>
  <si>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</si>
  <si>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</si>
  <si>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</si>
  <si>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</si>
  <si>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</si>
  <si>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</si>
  <si>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</si>
  <si>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</si>
  <si>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</si>
  <si>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</si>
  <si>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</si>
  <si>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</si>
  <si>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</si>
  <si>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</si>
  <si>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</si>
  <si>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</si>
  <si>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</si>
  <si>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</si>
  <si>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</si>
  <si>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</si>
  <si>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</si>
  <si>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</si>
  <si>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</si>
  <si>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</si>
  <si>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</si>
  <si>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</si>
  <si>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</si>
  <si>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</si>
  <si>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</si>
  <si>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</si>
  <si>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</si>
  <si>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</si>
  <si>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</si>
  <si>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</si>
  <si>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</si>
  <si>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</si>
  <si>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</si>
  <si>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</si>
  <si>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</si>
  <si>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</si>
  <si>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</si>
  <si>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</si>
  <si>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</si>
  <si>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</si>
  <si>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</si>
  <si>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</si>
  <si>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</si>
  <si>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</si>
  <si>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</si>
  <si>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</si>
  <si>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</si>
  <si>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</si>
  <si>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</si>
  <si>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</si>
  <si>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</si>
  <si>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</si>
  <si>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</si>
  <si>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</si>
  <si>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</si>
  <si>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</si>
  <si>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</si>
  <si>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</si>
  <si>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</si>
  <si>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</si>
  <si>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</si>
  <si>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</si>
  <si>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</si>
  <si>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</si>
  <si>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</si>
  <si>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</si>
  <si>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</si>
  <si>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</si>
  <si>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</si>
  <si>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</si>
  <si>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</si>
  <si>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</si>
  <si>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</si>
  <si>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</si>
  <si>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</si>
  <si>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</si>
  <si>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</si>
  <si>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</si>
  <si>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</si>
  <si>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</si>
  <si>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</si>
  <si>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</si>
  <si>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</si>
  <si>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</si>
  <si>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</si>
  <si>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</si>
  <si>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</si>
  <si>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</si>
  <si>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</si>
  <si>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</si>
  <si>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</si>
  <si>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</si>
  <si>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</si>
  <si>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</si>
  <si>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</si>
  <si>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</si>
  <si>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</si>
  <si>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</si>
  <si>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</si>
  <si>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</si>
  <si>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</si>
  <si>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</si>
  <si>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</si>
  <si>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</si>
  <si>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</si>
  <si>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</si>
  <si>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</si>
  <si>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</si>
  <si>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</si>
  <si>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</si>
  <si>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</si>
  <si>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</si>
  <si>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</si>
  <si>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</si>
  <si>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</si>
  <si>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</si>
  <si>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</si>
  <si>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</si>
  <si>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</si>
  <si>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</si>
  <si>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</si>
  <si>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</si>
  <si>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</si>
  <si>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</si>
  <si>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</si>
  <si>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</si>
  <si>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</si>
  <si>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</si>
  <si>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</si>
  <si>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</si>
  <si>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</si>
  <si>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</si>
  <si>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</si>
  <si>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</si>
  <si>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</si>
  <si>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</si>
  <si>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</si>
  <si>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</si>
  <si>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</si>
  <si>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</si>
  <si>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</si>
  <si>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</si>
  <si>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</si>
  <si>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</si>
  <si>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</si>
  <si>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</si>
  <si>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</si>
  <si>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</si>
  <si>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</si>
  <si>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</si>
  <si>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</si>
  <si>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</si>
  <si>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</si>
  <si>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</si>
  <si>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</si>
  <si>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</si>
  <si>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</si>
  <si>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</si>
  <si>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</si>
  <si>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</si>
  <si>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</si>
  <si>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</si>
  <si>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</si>
  <si>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</si>
  <si>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</si>
  <si>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</si>
  <si>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</si>
  <si>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</si>
  <si>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</si>
  <si>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</si>
  <si>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</si>
  <si>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</si>
  <si>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</si>
  <si>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</si>
  <si>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</si>
  <si>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</si>
  <si>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</si>
  <si>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</si>
  <si>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</si>
  <si>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</si>
  <si>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</si>
  <si>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</si>
  <si>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</si>
  <si>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</si>
  <si>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</si>
  <si>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</si>
  <si>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</si>
  <si>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</si>
  <si>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</si>
  <si>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</si>
  <si>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</si>
  <si>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</si>
  <si>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</si>
  <si>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</si>
  <si>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</si>
  <si>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</si>
  <si>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</si>
  <si>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</si>
  <si>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</si>
  <si>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</si>
  <si>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</si>
  <si>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</si>
  <si>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</si>
  <si>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</si>
  <si>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</si>
  <si>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</si>
  <si>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</si>
  <si>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</si>
  <si>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</si>
  <si>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</si>
  <si>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</si>
  <si>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</si>
  <si>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</si>
  <si>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</si>
  <si>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</si>
  <si>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</si>
  <si>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</si>
  <si>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</si>
  <si>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</si>
  <si>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</si>
  <si>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</si>
  <si>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</si>
  <si>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</si>
  <si>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</si>
  <si>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</si>
  <si>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</si>
  <si>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</si>
  <si>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</si>
  <si>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</si>
  <si>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</si>
  <si>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</si>
  <si>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</si>
  <si>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</si>
  <si>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</si>
  <si>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</si>
  <si>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</si>
  <si>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</si>
  <si>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</si>
  <si>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</si>
  <si>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</si>
  <si>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</si>
  <si>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</si>
  <si>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</si>
  <si>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</si>
  <si>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</si>
  <si>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</si>
  <si>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</si>
  <si>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</si>
  <si>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</si>
  <si>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</si>
  <si>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</si>
  <si>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</si>
  <si>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</si>
  <si>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</si>
  <si>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</si>
  <si>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</si>
  <si>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</si>
  <si>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</si>
  <si>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</si>
  <si>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</si>
  <si>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</si>
  <si>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</si>
  <si>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</si>
  <si>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</si>
  <si>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</si>
  <si>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</si>
  <si>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</si>
  <si>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</si>
  <si>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</si>
  <si>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</si>
  <si>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</si>
  <si>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</si>
  <si>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</si>
  <si>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</si>
  <si>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</si>
  <si>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</si>
  <si>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</si>
  <si>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</si>
  <si>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</si>
  <si>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</si>
  <si>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</si>
  <si>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</si>
  <si>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</si>
  <si>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</si>
  <si>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</si>
  <si>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</si>
  <si>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</si>
  <si>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</si>
  <si>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</si>
  <si>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</si>
  <si>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</si>
  <si>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</si>
  <si>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</si>
  <si>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</si>
  <si>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</si>
  <si>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</si>
  <si>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</si>
  <si>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</si>
  <si>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</si>
  <si>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</si>
  <si>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</si>
  <si>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</si>
  <si>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</si>
  <si>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</si>
  <si>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</si>
  <si>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</si>
  <si>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</si>
  <si>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</si>
  <si>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</si>
  <si>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</si>
  <si>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</si>
  <si>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</si>
  <si>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</si>
  <si>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</si>
  <si>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</si>
  <si>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</si>
  <si>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</si>
  <si>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</si>
  <si>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</si>
  <si>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</si>
  <si>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</si>
  <si>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</si>
  <si>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</si>
  <si>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</si>
  <si>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</si>
  <si>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</si>
  <si>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</si>
  <si>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</si>
  <si>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</si>
  <si>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</si>
  <si>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</si>
  <si>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</si>
  <si>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</si>
  <si>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</si>
  <si>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</si>
  <si>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</si>
  <si>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</si>
  <si>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</si>
  <si>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</si>
  <si>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</si>
  <si>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</si>
  <si>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</si>
  <si>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</si>
  <si>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</si>
  <si>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</si>
  <si>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</si>
  <si>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</si>
  <si>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</si>
  <si>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</si>
  <si>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</si>
  <si>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</si>
  <si>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</si>
  <si>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</si>
  <si>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</si>
  <si>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</si>
  <si>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</si>
  <si>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</si>
  <si>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</si>
  <si>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</si>
  <si>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</si>
  <si>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</si>
  <si>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</si>
  <si>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</si>
  <si>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</si>
  <si>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</si>
  <si>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</si>
  <si>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</si>
  <si>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</si>
  <si>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</si>
  <si>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</si>
  <si>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</si>
  <si>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</si>
  <si>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</si>
  <si>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</si>
  <si>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</si>
  <si>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</si>
  <si>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</si>
  <si>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</si>
  <si>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</si>
  <si>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</si>
  <si>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</si>
  <si>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</si>
  <si>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</si>
  <si>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</si>
  <si>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</si>
  <si>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</si>
  <si>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</si>
  <si>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</si>
  <si>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</si>
  <si>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</si>
  <si>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</si>
  <si>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</si>
  <si>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</si>
  <si>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</si>
  <si>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</si>
  <si>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</si>
  <si>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</si>
  <si>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</si>
  <si>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</si>
  <si>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</si>
  <si>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</si>
  <si>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</si>
  <si>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</si>
  <si>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</si>
  <si>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</si>
  <si>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</si>
  <si>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</si>
  <si>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</si>
  <si>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</si>
  <si>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</si>
  <si>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</si>
  <si>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</si>
  <si>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</si>
  <si>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</si>
  <si>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</si>
  <si>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</si>
  <si>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</si>
  <si>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</si>
  <si>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</si>
  <si>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</si>
  <si>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</si>
  <si>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</si>
  <si>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</si>
  <si>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</si>
  <si>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</si>
  <si>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</si>
  <si>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</si>
  <si>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</si>
  <si>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</si>
  <si>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</si>
  <si>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</si>
  <si>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</si>
  <si>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</si>
  <si>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</si>
  <si>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</si>
  <si>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</si>
  <si>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</si>
  <si>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</si>
  <si>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</si>
  <si>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</si>
  <si>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</si>
  <si>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</si>
  <si>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</si>
  <si>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</si>
  <si>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</si>
  <si>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</si>
  <si>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</si>
  <si>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</si>
  <si>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</si>
  <si>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</si>
  <si>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</si>
  <si>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</si>
  <si>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</si>
  <si>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</si>
  <si>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</si>
  <si>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</si>
  <si>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</si>
  <si>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</si>
  <si>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</si>
  <si>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</si>
  <si>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</si>
  <si>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</si>
  <si>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</si>
  <si>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</si>
  <si>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</si>
  <si>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</si>
  <si>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</si>
  <si>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</si>
  <si>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</si>
  <si>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</si>
  <si>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</si>
  <si>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</si>
  <si>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</si>
  <si>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</si>
  <si>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</si>
  <si>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</si>
  <si>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</si>
  <si>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</si>
  <si>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</si>
  <si>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</si>
  <si>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</si>
  <si>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</si>
  <si>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</si>
  <si>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</si>
  <si>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</si>
  <si>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</si>
  <si>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</si>
  <si>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</si>
  <si>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</si>
  <si>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</si>
  <si>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</si>
  <si>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</si>
  <si>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</si>
  <si>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</si>
  <si>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</si>
  <si>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</si>
  <si>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</si>
  <si>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</si>
  <si>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</si>
  <si>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</si>
  <si>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</si>
  <si>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</si>
  <si>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</si>
  <si>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</si>
  <si>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</si>
  <si>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</si>
  <si>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</si>
  <si>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</si>
  <si>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</si>
  <si>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</si>
  <si>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</si>
  <si>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</si>
  <si>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</si>
  <si>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</si>
  <si>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</si>
  <si>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</si>
  <si>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</si>
  <si>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</si>
  <si>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</si>
  <si>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</si>
  <si>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</si>
  <si>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</si>
  <si>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</si>
  <si>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</si>
  <si>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</si>
  <si>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</si>
  <si>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</si>
  <si>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</si>
  <si>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</si>
  <si>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</si>
  <si>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</si>
  <si>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</si>
  <si>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</si>
  <si>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</si>
  <si>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</si>
  <si>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</si>
  <si>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</si>
  <si>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</si>
  <si>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</si>
  <si>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</si>
  <si>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</si>
  <si>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</si>
  <si>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</si>
  <si>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</si>
  <si>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</si>
  <si>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</si>
  <si>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</si>
  <si>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</si>
  <si>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</si>
  <si>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</si>
  <si>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</si>
  <si>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</si>
  <si>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</si>
  <si>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</si>
  <si>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</si>
  <si>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</si>
  <si>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</si>
  <si>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</si>
  <si>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</si>
  <si>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</si>
  <si>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</si>
  <si>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</si>
  <si>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</si>
  <si>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</si>
  <si>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</si>
  <si>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</si>
  <si>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</si>
  <si>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</si>
  <si>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</si>
  <si>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</si>
  <si>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</si>
  <si>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</si>
  <si>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</si>
  <si>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</si>
  <si>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</si>
  <si>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</si>
  <si>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</si>
  <si>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</si>
  <si>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</si>
  <si>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</si>
  <si>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</si>
  <si>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</si>
  <si>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</si>
  <si>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</si>
  <si>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</si>
  <si>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</si>
  <si>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</si>
  <si>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</si>
  <si>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</si>
  <si>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</si>
  <si>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</si>
  <si>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</si>
  <si>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</si>
  <si>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</si>
  <si>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</si>
  <si>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</si>
  <si>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</si>
  <si>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</si>
  <si>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</si>
  <si>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</si>
  <si>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</si>
  <si>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</si>
  <si>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</si>
  <si>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</si>
  <si>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</si>
  <si>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</si>
  <si>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</si>
  <si>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</si>
  <si>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</si>
  <si>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</si>
  <si>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</si>
  <si>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</si>
  <si>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</si>
  <si>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</si>
  <si>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</si>
  <si>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</si>
  <si>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</si>
  <si>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</si>
  <si>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</si>
  <si>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</si>
  <si>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</si>
  <si>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</si>
  <si>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</si>
  <si>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</si>
  <si>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</si>
  <si>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</si>
  <si>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</si>
  <si>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</si>
  <si>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</si>
  <si>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</si>
  <si>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</si>
  <si>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</si>
  <si>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</si>
  <si>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</si>
  <si>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</si>
  <si>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</si>
  <si>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</si>
  <si>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</si>
  <si>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</si>
  <si>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</si>
  <si>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</si>
  <si>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</si>
  <si>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</si>
  <si>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</si>
  <si>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</si>
  <si>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</si>
  <si>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</si>
  <si>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</si>
  <si>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</si>
  <si>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</si>
  <si>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</si>
  <si>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</si>
  <si>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</si>
  <si>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</si>
  <si>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</si>
  <si>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</si>
  <si>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</si>
  <si>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</si>
  <si>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</si>
  <si>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</si>
  <si>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</si>
  <si>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</si>
  <si>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</si>
  <si>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</si>
  <si>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</si>
  <si>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</si>
  <si>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</si>
  <si>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</si>
  <si>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</si>
  <si>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</si>
  <si>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</si>
  <si>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</si>
  <si>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</si>
  <si>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</si>
  <si>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</si>
  <si>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</si>
  <si>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</si>
  <si>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</si>
  <si>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</si>
  <si>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</si>
  <si>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</si>
  <si>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</si>
  <si>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</si>
  <si>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</si>
  <si>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</si>
  <si>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</si>
  <si>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</si>
  <si>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</si>
  <si>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</si>
  <si>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</si>
  <si>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</si>
  <si>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</si>
  <si>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</si>
  <si>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</si>
  <si>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</si>
  <si>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</si>
  <si>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</si>
  <si>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</si>
  <si>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</si>
  <si>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</si>
  <si>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</si>
  <si>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</si>
  <si>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</si>
  <si>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</si>
  <si>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</si>
  <si>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</si>
  <si>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</si>
  <si>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</si>
  <si>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</si>
  <si>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</si>
  <si>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</si>
  <si>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</si>
  <si>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</si>
  <si>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</si>
  <si>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</si>
  <si>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</si>
  <si>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</si>
  <si>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</si>
  <si>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</si>
  <si>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</si>
  <si>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</si>
  <si>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</si>
  <si>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</si>
  <si>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</si>
  <si>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</si>
  <si>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</si>
  <si>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</si>
  <si>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</si>
  <si>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</si>
  <si>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</si>
  <si>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</si>
  <si>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</si>
  <si>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</si>
  <si>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</si>
  <si>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</si>
  <si>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</si>
  <si>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</si>
  <si>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</si>
  <si>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</si>
  <si>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</si>
  <si>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</si>
  <si>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</si>
  <si>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</si>
  <si>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</si>
  <si>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</si>
  <si>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</si>
  <si>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</si>
  <si>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</si>
  <si>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</si>
  <si>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</si>
  <si>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</si>
  <si>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</si>
  <si>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</si>
  <si>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</si>
  <si>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</si>
  <si>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</si>
  <si>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</si>
  <si>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</si>
  <si>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</si>
  <si>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</si>
  <si>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</si>
  <si>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</si>
  <si>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</si>
  <si>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</si>
  <si>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</si>
  <si>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</si>
  <si>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</si>
  <si>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</si>
  <si>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</si>
  <si>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</si>
  <si>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</si>
  <si>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</si>
  <si>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</si>
  <si>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</si>
  <si>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</si>
  <si>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</si>
  <si>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</si>
  <si>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</si>
  <si>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</si>
  <si>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</si>
  <si>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</si>
  <si>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</si>
  <si>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</si>
  <si>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</si>
  <si>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</si>
  <si>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</si>
  <si>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</si>
  <si>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</si>
  <si>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</si>
  <si>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</si>
  <si>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</si>
  <si>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</si>
  <si>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</si>
  <si>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</si>
  <si>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</si>
  <si>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</si>
  <si>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</si>
  <si>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</si>
  <si>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</si>
  <si>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</si>
  <si>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</si>
  <si>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</si>
  <si>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</si>
  <si>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</si>
  <si>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</si>
  <si>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</si>
  <si>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</si>
  <si>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</si>
  <si>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</si>
  <si>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</si>
  <si>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</si>
  <si>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</si>
  <si>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</si>
  <si>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</si>
  <si>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</si>
  <si>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</si>
  <si>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</si>
  <si>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</si>
  <si>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</si>
  <si>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</si>
  <si>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</si>
  <si>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</si>
  <si>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</si>
  <si>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</si>
  <si>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</si>
  <si>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</si>
  <si>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</si>
  <si>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</si>
  <si>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</si>
  <si>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</si>
  <si>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</si>
  <si>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</si>
  <si>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</si>
  <si>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</si>
  <si>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</si>
  <si>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</si>
  <si>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</si>
  <si>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</si>
  <si>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</si>
  <si>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</si>
  <si>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</si>
  <si>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</si>
  <si>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</si>
  <si>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</si>
  <si>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</si>
  <si>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</si>
  <si>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</si>
  <si>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</si>
  <si>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</si>
  <si>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</si>
  <si>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</si>
  <si>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</si>
  <si>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</si>
  <si>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</si>
  <si>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</si>
  <si>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</si>
  <si>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</si>
  <si>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</si>
  <si>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</si>
  <si>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</si>
  <si>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</si>
  <si>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</si>
  <si>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</si>
  <si>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</si>
  <si>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</si>
  <si>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</si>
  <si>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</si>
  <si>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</si>
  <si>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</si>
  <si>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</si>
  <si>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</si>
  <si>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</si>
  <si>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</si>
  <si>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</si>
  <si>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</si>
  <si>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</si>
  <si>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</si>
  <si>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</si>
  <si>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</si>
  <si>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</si>
  <si>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</si>
  <si>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</si>
  <si>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</si>
  <si>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</si>
  <si>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</si>
  <si>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</si>
  <si>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</si>
  <si>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</si>
  <si>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</si>
  <si>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</si>
  <si>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</si>
  <si>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</si>
  <si>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</si>
  <si>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</si>
  <si>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</si>
  <si>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</si>
  <si>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</si>
  <si>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</si>
  <si>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</si>
  <si>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</si>
  <si>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</si>
  <si>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</si>
  <si>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</si>
  <si>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</si>
  <si>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</si>
  <si>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</si>
  <si>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</si>
  <si>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</si>
  <si>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</si>
  <si>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</si>
  <si>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</si>
  <si>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</si>
  <si>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</si>
  <si>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</si>
  <si>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</si>
  <si>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</si>
  <si>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</si>
  <si>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</si>
  <si>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</si>
  <si>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</si>
  <si>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</si>
  <si>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</si>
  <si>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</si>
  <si>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</si>
  <si>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</si>
  <si>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</si>
  <si>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</si>
  <si>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</si>
  <si>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</si>
  <si>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</si>
  <si>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</si>
  <si>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</si>
  <si>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</si>
  <si>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</si>
  <si>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</si>
  <si>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</si>
  <si>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</si>
  <si>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</si>
  <si>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</si>
  <si>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</si>
  <si>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</si>
  <si>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</si>
  <si>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</si>
  <si>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</si>
  <si>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</si>
  <si>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</si>
  <si>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</si>
  <si>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</si>
  <si>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</si>
  <si>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</si>
  <si>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</si>
  <si>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</si>
  <si>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</si>
  <si>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</si>
  <si>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</si>
  <si>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</si>
  <si>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</si>
  <si>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</si>
  <si>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</si>
  <si>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</si>
  <si>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</si>
  <si>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</si>
  <si>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</si>
  <si>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</si>
  <si>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</si>
  <si>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</si>
  <si>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</si>
  <si>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</si>
  <si>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</si>
  <si>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</si>
  <si>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</si>
  <si>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</si>
  <si>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</si>
  <si>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</si>
  <si>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</si>
  <si>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</si>
  <si>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</si>
  <si>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</si>
  <si>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</si>
  <si>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</si>
  <si>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</si>
  <si>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</si>
  <si>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</si>
  <si>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</si>
  <si>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</si>
  <si>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</si>
  <si>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</si>
  <si>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</si>
  <si>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</si>
  <si>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</si>
  <si>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</si>
  <si>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</si>
  <si>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</si>
  <si>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</si>
  <si>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</si>
  <si>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</si>
  <si>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</si>
  <si>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</si>
  <si>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</si>
  <si>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</si>
  <si>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</si>
  <si>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</si>
  <si>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</si>
  <si>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</si>
  <si>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</si>
  <si>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</si>
  <si>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</si>
  <si>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</si>
  <si>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</si>
  <si>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</si>
  <si>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</si>
  <si>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</si>
  <si>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</si>
  <si>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</si>
  <si>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</si>
  <si>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</si>
  <si>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</si>
  <si>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</si>
  <si>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</si>
  <si>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</si>
  <si>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</si>
  <si>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</si>
  <si>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</si>
  <si>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</si>
  <si>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</si>
  <si>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</si>
  <si>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</si>
  <si>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</si>
  <si>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</si>
  <si>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</si>
  <si>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</si>
  <si>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</si>
  <si>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</si>
  <si>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</si>
  <si>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</si>
  <si>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</si>
  <si>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</si>
  <si>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</si>
  <si>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</si>
  <si>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</si>
  <si>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</si>
  <si>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</si>
  <si>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</si>
  <si>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</si>
  <si>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</si>
  <si>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</si>
  <si>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</si>
  <si>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</si>
  <si>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</si>
  <si>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</si>
  <si>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</si>
  <si>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</si>
  <si>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</si>
  <si>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</si>
  <si>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</si>
  <si>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</si>
  <si>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</si>
  <si>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</si>
  <si>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</si>
  <si>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</si>
  <si>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</si>
  <si>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</si>
  <si>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</si>
  <si>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</si>
  <si>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</si>
  <si>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</si>
  <si>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</si>
  <si>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</si>
  <si>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</si>
  <si>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</si>
  <si>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</si>
  <si>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</si>
  <si>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</si>
  <si>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</si>
  <si>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</si>
  <si>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</si>
  <si>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</si>
  <si>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</si>
  <si>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</si>
  <si>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</si>
  <si>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</si>
  <si>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</si>
  <si>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</si>
  <si>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</si>
  <si>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</si>
  <si>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</si>
  <si>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</si>
  <si>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</si>
  <si>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</si>
  <si>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</si>
  <si>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</si>
  <si>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</si>
  <si>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</si>
  <si>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</si>
  <si>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</si>
  <si>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</si>
  <si>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</si>
  <si>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</si>
  <si>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</si>
  <si>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</si>
  <si>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</si>
  <si>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</si>
  <si>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</si>
  <si>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</si>
  <si>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</si>
  <si>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</si>
  <si>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</si>
  <si>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</si>
  <si>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</si>
  <si>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</si>
  <si>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</si>
  <si>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</si>
  <si>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</si>
  <si>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</si>
  <si>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</si>
  <si>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</si>
  <si>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</si>
  <si>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</si>
  <si>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</si>
  <si>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</si>
  <si>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</si>
  <si>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</si>
  <si>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</si>
  <si>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</si>
  <si>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</si>
  <si>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</si>
  <si>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</si>
  <si>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</si>
  <si>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</si>
  <si>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</si>
  <si>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</si>
  <si>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</si>
  <si>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</si>
  <si>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</si>
  <si>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</si>
  <si>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</si>
  <si>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</si>
  <si>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</si>
  <si>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</si>
  <si>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</si>
  <si>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</si>
  <si>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</si>
  <si>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</si>
  <si>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</si>
  <si>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</si>
  <si>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</si>
  <si>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</si>
  <si>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</si>
  <si>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</si>
  <si>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</si>
  <si>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</si>
  <si>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</si>
  <si>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</si>
  <si>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</si>
  <si>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</si>
  <si>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</si>
  <si>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</si>
  <si>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</si>
  <si>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</si>
  <si>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</si>
  <si>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</si>
  <si>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</si>
  <si>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</si>
  <si>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</si>
  <si>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</si>
  <si>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</si>
  <si>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</si>
  <si>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</si>
  <si>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</si>
  <si>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</si>
  <si>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</si>
  <si>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</si>
  <si>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</si>
  <si>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</si>
  <si>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</si>
  <si>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</si>
  <si>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</si>
  <si>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</si>
  <si>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</si>
  <si>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</si>
  <si>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</si>
  <si>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</si>
  <si>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</si>
  <si>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</si>
  <si>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</si>
  <si>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</si>
  <si>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</si>
  <si>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</si>
  <si>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</si>
  <si>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</si>
  <si>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</si>
  <si>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</si>
  <si>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</si>
  <si>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</si>
  <si>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</si>
  <si>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</si>
  <si>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</si>
  <si>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</si>
  <si>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</si>
  <si>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</si>
  <si>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</si>
  <si>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</si>
  <si>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</si>
  <si>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</si>
  <si>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</si>
  <si>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</si>
  <si>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</si>
  <si>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</si>
  <si>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</si>
  <si>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</si>
  <si>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</si>
  <si>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</si>
  <si>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</si>
  <si>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</si>
  <si>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</si>
  <si>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</si>
  <si>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</si>
  <si>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</si>
  <si>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</si>
  <si>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</si>
  <si>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</si>
  <si>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</si>
  <si>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</si>
  <si>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</si>
  <si>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</si>
  <si>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</si>
  <si>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</si>
  <si>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</si>
  <si>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</si>
  <si>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</si>
  <si>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</si>
  <si>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</si>
  <si>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</si>
  <si>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</si>
  <si>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</si>
  <si>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</si>
  <si>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</si>
  <si>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</si>
  <si>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</si>
  <si>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</si>
  <si>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</si>
  <si>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</si>
  <si>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</si>
  <si>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</si>
  <si>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</si>
  <si>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</si>
  <si>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</si>
  <si>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</si>
  <si>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</si>
  <si>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</si>
  <si>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</si>
  <si>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</si>
  <si>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</si>
  <si>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</si>
  <si>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</si>
  <si>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</si>
  <si>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</si>
  <si>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</si>
  <si>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</si>
  <si>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</si>
  <si>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</si>
  <si>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</si>
  <si>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</si>
  <si>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</si>
  <si>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</si>
  <si>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</si>
  <si>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</si>
  <si>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</si>
  <si>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</si>
  <si>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</si>
  <si>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</si>
  <si>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</si>
  <si>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</si>
  <si>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</si>
  <si>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</si>
  <si>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</si>
  <si>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</si>
  <si>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</si>
  <si>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</si>
  <si>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</si>
  <si>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</si>
  <si>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</si>
  <si>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</si>
  <si>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</si>
  <si>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</si>
  <si>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</si>
  <si>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</si>
  <si>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</si>
  <si>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</si>
  <si>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</si>
  <si>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</si>
  <si>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</si>
  <si>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</si>
  <si>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</si>
  <si>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</si>
  <si>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</si>
  <si>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</si>
  <si>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</si>
  <si>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</si>
  <si>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</si>
  <si>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</si>
  <si>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</si>
  <si>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</si>
  <si>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</si>
  <si>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</si>
  <si>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</si>
  <si>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</si>
  <si>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</si>
  <si>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</si>
  <si>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</si>
  <si>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</si>
  <si>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</si>
  <si>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</si>
  <si>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</si>
  <si>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</si>
  <si>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</si>
  <si>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</si>
  <si>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</si>
  <si>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</si>
  <si>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</si>
  <si>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</si>
  <si>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</si>
  <si>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</si>
  <si>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</si>
  <si>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</si>
  <si>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</si>
  <si>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</si>
  <si>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</si>
  <si>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</si>
  <si>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</si>
  <si>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</si>
  <si>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</si>
  <si>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</si>
  <si>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</si>
  <si>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</si>
  <si>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</si>
  <si>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</si>
  <si>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</si>
  <si>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</si>
  <si>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</si>
  <si>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</si>
  <si>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</si>
  <si>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</si>
  <si>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</si>
  <si>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</si>
  <si>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</si>
  <si>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</si>
  <si>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</si>
  <si>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</si>
  <si>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</si>
  <si>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</si>
  <si>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</si>
  <si>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</si>
  <si>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</si>
  <si>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</si>
  <si>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</si>
  <si>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</si>
  <si>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</si>
  <si>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</si>
  <si>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</si>
  <si>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</si>
  <si>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</si>
  <si>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</si>
  <si>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</si>
  <si>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</si>
  <si>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</si>
  <si>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</si>
  <si>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</si>
  <si>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</si>
  <si>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</si>
  <si>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</si>
  <si>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</si>
  <si>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</si>
  <si>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</si>
  <si>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</si>
  <si>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</si>
  <si>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</si>
  <si>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</si>
  <si>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</si>
  <si>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</si>
  <si>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</si>
  <si>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</si>
  <si>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</si>
  <si>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</si>
  <si>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</si>
  <si>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</si>
  <si>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</si>
  <si>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</si>
  <si>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</si>
  <si>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</si>
  <si>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</si>
  <si>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</si>
  <si>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</si>
  <si>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</si>
  <si>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</si>
  <si>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</si>
  <si>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</si>
  <si>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</si>
  <si>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</si>
  <si>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</si>
  <si>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</si>
  <si>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</si>
  <si>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</si>
  <si>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</si>
  <si>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</si>
  <si>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</si>
  <si>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</si>
  <si>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</si>
  <si>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</si>
  <si>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</si>
  <si>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</si>
  <si>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</si>
  <si>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</si>
  <si>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</si>
  <si>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</si>
  <si>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</si>
  <si>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</si>
  <si>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</si>
  <si>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</si>
  <si>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</si>
  <si>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</si>
  <si>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</si>
  <si>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</si>
  <si>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</si>
  <si>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</si>
  <si>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</si>
  <si>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</si>
  <si>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</si>
  <si>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</si>
  <si>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</si>
  <si>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</si>
  <si>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</si>
  <si>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</si>
  <si>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</si>
  <si>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</si>
  <si>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</si>
  <si>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</si>
  <si>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</si>
  <si>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</si>
  <si>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</si>
  <si>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</si>
  <si>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</si>
  <si>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</si>
  <si>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</si>
  <si>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</si>
  <si>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</si>
  <si>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</si>
  <si>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</si>
  <si>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</si>
  <si>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</si>
  <si>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</si>
  <si>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</si>
  <si>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</si>
  <si>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</si>
  <si>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</si>
  <si>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</si>
  <si>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</si>
  <si>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</si>
  <si>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</si>
  <si>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</si>
  <si>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</si>
  <si>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</si>
  <si>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</si>
  <si>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</si>
  <si>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</si>
  <si>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</si>
  <si>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</si>
  <si>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</si>
  <si>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</si>
  <si>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</si>
  <si>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</si>
  <si>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</si>
  <si>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</si>
  <si>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</si>
  <si>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</si>
  <si>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</si>
  <si>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</si>
  <si>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</si>
  <si>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</si>
  <si>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</si>
  <si>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</si>
  <si>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</si>
  <si>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</si>
  <si>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</si>
  <si>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</si>
  <si>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</si>
  <si>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</si>
  <si>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</si>
  <si>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</si>
  <si>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</si>
  <si>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</si>
  <si>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</si>
  <si>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</si>
  <si>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</si>
  <si>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</si>
  <si>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</si>
  <si>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</si>
  <si>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</si>
  <si>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</si>
  <si>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</si>
  <si>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</si>
  <si>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</si>
  <si>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</si>
  <si>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</si>
  <si>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</si>
  <si>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</si>
  <si>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</si>
  <si>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</si>
  <si>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</si>
  <si>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</si>
  <si>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</si>
  <si>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</si>
  <si>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</si>
  <si>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</si>
  <si>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</si>
  <si>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</si>
  <si>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</si>
  <si>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</si>
  <si>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</si>
  <si>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</si>
  <si>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</si>
  <si>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</si>
  <si>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</si>
  <si>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</si>
  <si>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</si>
  <si>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</si>
  <si>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</si>
  <si>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</si>
  <si>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</si>
  <si>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</si>
  <si>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</si>
  <si>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</si>
  <si>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</si>
  <si>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</si>
  <si>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</si>
  <si>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</si>
  <si>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</si>
  <si>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</si>
  <si>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</si>
  <si>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</si>
  <si>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</si>
  <si>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</si>
  <si>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</si>
  <si>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</si>
  <si>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</si>
  <si>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</si>
  <si>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</si>
  <si>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</si>
  <si>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</si>
  <si>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</si>
  <si>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</si>
  <si>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</si>
  <si>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</si>
  <si>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</si>
  <si>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</si>
  <si>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</si>
  <si>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</si>
  <si>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</si>
  <si>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</si>
  <si>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</si>
  <si>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</si>
  <si>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</si>
  <si>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</si>
  <si>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</si>
  <si>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</si>
  <si>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</si>
  <si>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</si>
  <si>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</si>
  <si>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</si>
  <si>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</si>
  <si>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</si>
  <si>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</si>
  <si>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</si>
  <si>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</si>
  <si>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</si>
  <si>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</si>
  <si>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</si>
  <si>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</si>
  <si>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</si>
  <si>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</si>
  <si>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</si>
  <si>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</si>
  <si>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</si>
  <si>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</si>
  <si>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</si>
  <si>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</si>
  <si>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</si>
  <si>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</si>
  <si>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</si>
  <si>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</si>
  <si>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</si>
  <si>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</si>
  <si>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</si>
  <si>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</si>
  <si>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</si>
  <si>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</si>
  <si>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</si>
  <si>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</si>
  <si>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</si>
  <si>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</si>
  <si>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</si>
  <si>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</si>
  <si>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</si>
  <si>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</si>
  <si>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</si>
  <si>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</si>
  <si>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</si>
  <si>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</si>
  <si>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</si>
  <si>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</si>
  <si>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</si>
  <si>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</si>
  <si>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</si>
  <si>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</si>
  <si>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</si>
  <si>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</si>
  <si>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</si>
  <si>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</si>
  <si>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</si>
  <si>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</si>
  <si>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</si>
  <si>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</si>
  <si>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</si>
  <si>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</si>
  <si>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</si>
  <si>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</si>
  <si>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</si>
  <si>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</si>
  <si>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</si>
  <si>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</si>
  <si>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</si>
  <si>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</si>
  <si>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</si>
  <si>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</si>
  <si>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</si>
  <si>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</si>
  <si>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</si>
  <si>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</si>
  <si>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</si>
  <si>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</si>
  <si>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</si>
  <si>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</si>
  <si>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</si>
  <si>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</si>
  <si>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</si>
  <si>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</si>
  <si>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</si>
  <si>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</si>
  <si>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</si>
  <si>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</si>
  <si>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</si>
  <si>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</si>
  <si>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</si>
  <si>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</si>
  <si>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</si>
  <si>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</si>
  <si>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</si>
  <si>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</si>
  <si>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</si>
  <si>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</si>
  <si>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</si>
  <si>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</si>
  <si>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</si>
  <si>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</si>
  <si>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</si>
  <si>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</si>
  <si>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</si>
  <si>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</si>
  <si>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</si>
  <si>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</si>
  <si>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</si>
  <si>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</si>
  <si>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</si>
  <si>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</si>
  <si>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</si>
  <si>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</si>
  <si>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</si>
  <si>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</si>
  <si>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</si>
  <si>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</si>
  <si>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</si>
  <si>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</si>
  <si>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</si>
  <si>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</si>
  <si>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</si>
  <si>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</si>
  <si>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</si>
  <si>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</si>
  <si>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</si>
  <si>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</si>
  <si>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</si>
  <si>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</si>
  <si>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</si>
  <si>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</si>
  <si>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</si>
  <si>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</si>
  <si>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</si>
  <si>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</si>
  <si>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</si>
  <si>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</si>
  <si>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</si>
  <si>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</si>
  <si>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</si>
  <si>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</si>
  <si>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</si>
  <si>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</si>
  <si>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</si>
  <si>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</si>
  <si>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</si>
  <si>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</si>
  <si>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</si>
  <si>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</si>
  <si>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</si>
  <si>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</si>
  <si>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</si>
  <si>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</si>
  <si>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</si>
  <si>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</si>
  <si>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</si>
  <si>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</si>
  <si>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</si>
  <si>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</si>
  <si>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</si>
  <si>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</si>
  <si>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</si>
  <si>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</si>
  <si>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</si>
  <si>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</si>
  <si>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</si>
  <si>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</si>
  <si>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</si>
  <si>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</si>
  <si>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</si>
  <si>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</si>
  <si>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</si>
  <si>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</si>
  <si>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</si>
  <si>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</si>
  <si>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</si>
  <si>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</si>
  <si>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</si>
  <si>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</si>
  <si>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</si>
  <si>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</si>
  <si>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</si>
  <si>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</si>
  <si>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</si>
  <si>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</si>
  <si>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</si>
  <si>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</si>
  <si>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</si>
  <si>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</si>
  <si>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</si>
  <si>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</si>
  <si>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</si>
  <si>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</si>
  <si>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</si>
  <si>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</si>
  <si>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</si>
  <si>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</si>
  <si>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</si>
  <si>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</si>
  <si>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</si>
  <si>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</si>
  <si>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</si>
  <si>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</si>
  <si>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</si>
  <si>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</si>
  <si>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</si>
  <si>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</si>
  <si>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</si>
  <si>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</si>
  <si>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</si>
  <si>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</si>
  <si>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</si>
  <si>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</si>
  <si>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</si>
  <si>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</si>
  <si>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</si>
  <si>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</si>
  <si>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</si>
  <si>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</si>
  <si>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</si>
  <si>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</si>
  <si>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</si>
  <si>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</si>
  <si>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</si>
  <si>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</si>
  <si>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</si>
  <si>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</si>
  <si>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</si>
  <si>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</si>
  <si>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</si>
  <si>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</si>
  <si>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</si>
  <si>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</si>
  <si>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</si>
  <si>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</si>
  <si>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</si>
  <si>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</si>
  <si>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</si>
  <si>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</si>
  <si>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</si>
  <si>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</si>
  <si>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</si>
  <si>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</si>
  <si>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</si>
  <si>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</si>
  <si>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</si>
  <si>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</si>
  <si>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</si>
  <si>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</si>
  <si>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</si>
  <si>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</si>
  <si>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</si>
  <si>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</si>
  <si>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</si>
  <si>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</si>
  <si>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</si>
  <si>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</si>
  <si>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</si>
  <si>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</si>
  <si>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</si>
  <si>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</si>
  <si>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</si>
  <si>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</si>
  <si>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</si>
  <si>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</si>
  <si>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</si>
  <si>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</si>
  <si>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</si>
  <si>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</si>
  <si>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</si>
  <si>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</si>
  <si>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</si>
  <si>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</si>
  <si>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</si>
  <si>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</si>
  <si>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</si>
  <si>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</si>
  <si>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</si>
  <si>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</si>
  <si>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</si>
  <si>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</si>
  <si>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</si>
  <si>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</si>
  <si>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</si>
  <si>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</si>
  <si>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</si>
  <si>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</si>
  <si>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</si>
  <si>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</si>
  <si>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</si>
  <si>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</si>
  <si>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</si>
  <si>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</si>
  <si>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</si>
  <si>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</si>
  <si>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</si>
  <si>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</si>
  <si>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</si>
  <si>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</si>
  <si>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</si>
  <si>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</si>
  <si>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</si>
  <si>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</si>
  <si>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</si>
  <si>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</si>
  <si>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</si>
  <si>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</si>
  <si>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</si>
  <si>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</si>
  <si>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</si>
  <si>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</si>
  <si>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</si>
  <si>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</si>
  <si>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</si>
  <si>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</si>
  <si>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</si>
  <si>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</si>
  <si>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</si>
  <si>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</si>
  <si>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</si>
  <si>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</si>
  <si>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</si>
  <si>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</si>
  <si>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</si>
  <si>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</si>
  <si>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</si>
  <si>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</si>
  <si>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</si>
  <si>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</si>
  <si>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</si>
  <si>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</si>
  <si>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</si>
  <si>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</si>
  <si>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</si>
  <si>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</si>
  <si>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</si>
  <si>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</si>
  <si>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</si>
  <si>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</si>
  <si>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</si>
  <si>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</si>
  <si>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</si>
  <si>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</si>
  <si>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</si>
  <si>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</si>
  <si>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</si>
  <si>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</si>
  <si>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</si>
  <si>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</si>
  <si>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</si>
  <si>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</si>
  <si>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</si>
  <si>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</si>
  <si>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</si>
  <si>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</si>
  <si>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</si>
  <si>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</si>
  <si>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</si>
  <si>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</si>
  <si>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</si>
  <si>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</si>
  <si>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</si>
  <si>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</si>
  <si>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</si>
  <si>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</si>
  <si>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</si>
  <si>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</si>
  <si>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</si>
  <si>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</si>
  <si>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</si>
  <si>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</si>
  <si>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</si>
  <si>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</si>
  <si>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</si>
  <si>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</si>
  <si>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</si>
  <si>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</si>
  <si>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</si>
  <si>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</si>
  <si>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</si>
  <si>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</si>
  <si>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</si>
  <si>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</si>
  <si>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</si>
  <si>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</si>
  <si>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</si>
  <si>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</si>
  <si>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</si>
  <si>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</si>
  <si>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</si>
  <si>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</si>
  <si>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</si>
  <si>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</si>
  <si>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</si>
  <si>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</si>
  <si>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</si>
  <si>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</si>
  <si>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</si>
  <si>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</si>
  <si>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</si>
  <si>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</si>
  <si>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</si>
  <si>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</si>
  <si>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</si>
  <si>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</si>
  <si>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</si>
  <si>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</si>
  <si>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</si>
  <si>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</si>
  <si>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</si>
  <si>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</si>
  <si>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</si>
  <si>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</si>
  <si>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</si>
  <si>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</si>
  <si>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</si>
  <si>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</si>
  <si>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</si>
  <si>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</si>
  <si>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</si>
  <si>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</si>
  <si>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</si>
  <si>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</si>
  <si>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</si>
  <si>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</si>
  <si>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</si>
  <si>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</si>
  <si>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</si>
  <si>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</si>
  <si>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</si>
  <si>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</si>
  <si>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</si>
  <si>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</si>
  <si>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</si>
  <si>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</si>
  <si>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</si>
  <si>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</si>
  <si>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</si>
  <si>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</si>
  <si>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</si>
  <si>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</si>
  <si>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</si>
  <si>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</si>
  <si>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</si>
  <si>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</si>
  <si>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</si>
  <si>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</si>
  <si>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</si>
  <si>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</si>
  <si>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</si>
  <si>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</si>
  <si>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</si>
  <si>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</si>
  <si>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</si>
  <si>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</si>
  <si>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</si>
  <si>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</si>
  <si>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</si>
  <si>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</si>
  <si>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</si>
  <si>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</si>
  <si>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</si>
  <si>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</si>
  <si>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</si>
  <si>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</si>
  <si>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</si>
  <si>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</si>
  <si>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</si>
  <si>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</si>
  <si>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</si>
  <si>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</si>
  <si>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</si>
  <si>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</si>
  <si>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</si>
  <si>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</si>
  <si>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</si>
  <si>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</si>
  <si>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</si>
  <si>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</si>
  <si>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</si>
  <si>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</si>
  <si>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</si>
  <si>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</si>
  <si>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</si>
  <si>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</si>
  <si>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</si>
  <si>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</si>
  <si>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</si>
  <si>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</si>
  <si>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</si>
  <si>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</si>
  <si>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</si>
  <si>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</si>
  <si>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</si>
  <si>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</si>
  <si>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</si>
  <si>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</si>
  <si>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</si>
  <si>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</si>
  <si>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</si>
  <si>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</si>
  <si>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</si>
  <si>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</si>
  <si>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</si>
  <si>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</si>
  <si>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</si>
  <si>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</si>
  <si>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</si>
  <si>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</si>
  <si>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</si>
  <si>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</si>
  <si>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</si>
  <si>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</si>
  <si>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</si>
  <si>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</si>
  <si>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</si>
  <si>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</si>
  <si>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</si>
  <si>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</si>
  <si>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</si>
  <si>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</si>
  <si>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</si>
  <si>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</si>
  <si>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</si>
  <si>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</si>
  <si>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</si>
  <si>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</si>
  <si>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</si>
  <si>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</si>
  <si>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</si>
  <si>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</si>
  <si>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</si>
  <si>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</si>
  <si>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</si>
  <si>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</si>
  <si>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</si>
  <si>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</si>
  <si>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</si>
  <si>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</si>
  <si>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</si>
  <si>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</si>
  <si>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</si>
  <si>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</si>
  <si>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</si>
  <si>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</si>
  <si>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</si>
  <si>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</si>
  <si>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</si>
  <si>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</si>
  <si>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</si>
  <si>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</si>
  <si>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</si>
  <si>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</si>
  <si>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</si>
  <si>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</si>
  <si>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</si>
  <si>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</si>
  <si>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</si>
  <si>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</si>
  <si>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</si>
  <si>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</si>
  <si>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</si>
  <si>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</si>
  <si>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</si>
  <si>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</si>
  <si>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</si>
  <si>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</si>
  <si>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</si>
  <si>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</si>
  <si>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</si>
  <si>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</si>
  <si>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</si>
  <si>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</si>
  <si>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</si>
  <si>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</si>
  <si>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</si>
  <si>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</si>
  <si>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</si>
  <si>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</si>
  <si>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</si>
  <si>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</si>
  <si>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</si>
  <si>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</si>
  <si>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</si>
  <si>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</si>
  <si>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</si>
  <si>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</si>
  <si>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</si>
  <si>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</si>
  <si>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</si>
  <si>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</si>
  <si>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</si>
  <si>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</si>
  <si>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</si>
  <si>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</si>
  <si>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</si>
  <si>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</si>
  <si>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</si>
  <si>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</si>
  <si>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</si>
  <si>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</si>
  <si>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</si>
  <si>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</si>
  <si>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</si>
  <si>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</si>
  <si>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</si>
  <si>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</si>
  <si>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</si>
  <si>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</si>
  <si>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</si>
  <si>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</si>
  <si>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</si>
  <si>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</si>
  <si>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</si>
  <si>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</si>
  <si>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</si>
  <si>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</si>
  <si>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</si>
  <si>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</si>
  <si>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</si>
  <si>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</si>
  <si>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</si>
  <si>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</si>
  <si>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</si>
  <si>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</si>
  <si>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</si>
  <si>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</si>
  <si>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</si>
  <si>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</si>
  <si>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</si>
  <si>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</si>
  <si>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</si>
  <si>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</si>
  <si>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</si>
  <si>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</si>
  <si>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</si>
  <si>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</si>
  <si>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</si>
  <si>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</si>
  <si>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</si>
  <si>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</si>
  <si>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</si>
  <si>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</si>
  <si>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</si>
  <si>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</si>
  <si>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</si>
  <si>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</si>
  <si>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</si>
  <si>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</si>
  <si>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</si>
  <si>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</si>
  <si>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</si>
  <si>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</si>
  <si>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</si>
  <si>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</si>
  <si>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</si>
  <si>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</si>
  <si>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</si>
  <si>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</si>
  <si>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</si>
  <si>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</si>
  <si>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</si>
  <si>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</si>
  <si>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</si>
  <si>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</si>
  <si>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</si>
  <si>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</si>
  <si>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</si>
  <si>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</si>
  <si>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</si>
  <si>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</si>
  <si>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</si>
  <si>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</si>
  <si>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</si>
  <si>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</si>
  <si>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</si>
  <si>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</si>
  <si>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</si>
  <si>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</si>
  <si>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</si>
  <si>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</si>
  <si>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</si>
  <si>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</si>
  <si>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</si>
  <si>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</si>
  <si>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</si>
  <si>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</si>
  <si>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</si>
  <si>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</si>
  <si>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</si>
  <si>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</si>
  <si>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</si>
  <si>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</si>
  <si>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</si>
  <si>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</si>
  <si>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</si>
  <si>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</si>
  <si>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</si>
  <si>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</si>
  <si>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</si>
  <si>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</si>
  <si>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</si>
  <si>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</si>
  <si>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</si>
  <si>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</si>
  <si>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</si>
  <si>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</si>
  <si>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</si>
  <si>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</si>
  <si>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</si>
  <si>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</si>
  <si>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</si>
  <si>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</si>
  <si>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</si>
  <si>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</si>
  <si>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</si>
  <si>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</si>
  <si>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</si>
  <si>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</si>
  <si>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</si>
  <si>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</si>
  <si>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</si>
  <si>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</si>
  <si>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</si>
  <si>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</si>
  <si>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</si>
  <si>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</si>
  <si>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</si>
  <si>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</si>
  <si>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</si>
  <si>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</si>
  <si>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</si>
  <si>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</si>
  <si>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</si>
  <si>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</si>
  <si>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</si>
  <si>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</si>
  <si>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</si>
  <si>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</si>
  <si>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</si>
  <si>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</si>
  <si>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</si>
  <si>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</si>
  <si>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</si>
  <si>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</si>
  <si>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</si>
  <si>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</si>
  <si>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</si>
  <si>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</si>
  <si>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</si>
  <si>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</si>
  <si>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</si>
  <si>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</si>
  <si>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</si>
  <si>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</si>
  <si>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</si>
  <si>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</si>
  <si>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</si>
  <si>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</si>
  <si>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</si>
  <si>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</si>
  <si>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</si>
  <si>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</si>
  <si>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</si>
  <si>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</si>
  <si>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</si>
  <si>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</si>
  <si>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</si>
  <si>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</si>
  <si>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</si>
  <si>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</si>
  <si>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</si>
  <si>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</si>
  <si>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</si>
  <si>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</si>
  <si>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</si>
  <si>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</si>
  <si>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</si>
  <si>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</si>
  <si>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</si>
  <si>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</si>
  <si>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</si>
  <si>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</si>
  <si>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</si>
  <si>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</si>
  <si>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</si>
  <si>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</si>
  <si>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</si>
  <si>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</si>
  <si>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</si>
  <si>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</si>
  <si>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</si>
  <si>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</si>
  <si>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</si>
  <si>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</si>
  <si>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</si>
  <si>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</si>
  <si>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</si>
  <si>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</si>
  <si>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</si>
  <si>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</si>
  <si>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</si>
  <si>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</si>
  <si>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</si>
  <si>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</si>
  <si>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</si>
  <si>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</si>
  <si>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</si>
  <si>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</si>
  <si>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</si>
  <si>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</si>
  <si>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</si>
  <si>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</si>
  <si>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</si>
  <si>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</si>
  <si>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</si>
  <si>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</si>
  <si>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</si>
  <si>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</si>
  <si>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</si>
  <si>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</si>
  <si>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</si>
  <si>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</si>
  <si>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</si>
  <si>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</si>
  <si>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</si>
  <si>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</si>
  <si>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</si>
  <si>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</si>
  <si>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</si>
  <si>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</si>
  <si>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</si>
  <si>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</si>
  <si>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</si>
  <si>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</si>
  <si>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</si>
  <si>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</si>
  <si>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</si>
  <si>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</si>
  <si>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</si>
  <si>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</si>
  <si>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</si>
  <si>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</si>
  <si>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</si>
  <si>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</si>
  <si>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</si>
  <si>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</si>
  <si>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</si>
  <si>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</si>
  <si>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</si>
  <si>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</si>
  <si>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</si>
  <si>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</si>
  <si>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</si>
  <si>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</si>
  <si>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</si>
  <si>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</si>
  <si>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</si>
  <si>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</si>
  <si>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</si>
  <si>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</si>
  <si>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</si>
  <si>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</si>
  <si>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</si>
  <si>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</si>
  <si>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</si>
  <si>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</si>
  <si>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</si>
  <si>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</si>
  <si>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</si>
  <si>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</si>
  <si>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</si>
  <si>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</si>
  <si>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</si>
  <si>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</si>
  <si>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</si>
  <si>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</si>
  <si>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</si>
  <si>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</si>
  <si>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</si>
  <si>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</si>
  <si>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</si>
  <si>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</si>
  <si>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</si>
  <si>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</si>
  <si>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</si>
  <si>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</si>
  <si>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</si>
  <si>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</si>
  <si>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</si>
  <si>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</si>
  <si>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</si>
  <si>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</si>
  <si>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</si>
  <si>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</si>
  <si>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</si>
  <si>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</si>
  <si>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</si>
  <si>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</si>
  <si>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</si>
  <si>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</si>
  <si>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</si>
  <si>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</si>
  <si>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</si>
  <si>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</si>
  <si>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</si>
  <si>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</si>
  <si>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</si>
  <si>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</si>
  <si>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</si>
  <si>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</si>
  <si>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</si>
  <si>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</si>
  <si>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</si>
  <si>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</si>
  <si>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</si>
  <si>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</si>
  <si>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</si>
  <si>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</si>
  <si>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</si>
  <si>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</si>
  <si>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</si>
  <si>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</si>
  <si>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</si>
  <si>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</si>
  <si>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</si>
  <si>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</si>
  <si>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</si>
  <si>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</si>
  <si>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</si>
  <si>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</si>
  <si>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</si>
  <si>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</si>
  <si>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</si>
  <si>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</si>
  <si>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</si>
  <si>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</si>
  <si>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</si>
  <si>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</si>
  <si>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</si>
  <si>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</si>
  <si>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</si>
  <si>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</si>
  <si>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</si>
  <si>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</si>
  <si>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</si>
  <si>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</si>
  <si>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</si>
  <si>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</si>
  <si>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</si>
  <si>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</si>
  <si>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</si>
  <si>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</si>
  <si>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</si>
  <si>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</si>
  <si>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</si>
  <si>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</si>
  <si>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</si>
  <si>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</si>
  <si>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</si>
  <si>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</si>
  <si>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</si>
  <si>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</si>
  <si>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</si>
  <si>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</si>
  <si>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</si>
  <si>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</si>
  <si>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</si>
  <si>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</si>
  <si>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</si>
  <si>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</si>
  <si>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</si>
  <si>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</si>
  <si>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</si>
  <si>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</si>
  <si>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</si>
  <si>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</si>
  <si>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</si>
  <si>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</si>
  <si>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</si>
  <si>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</si>
  <si>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</si>
  <si>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</si>
  <si>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</si>
  <si>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</si>
  <si>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</si>
  <si>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</si>
  <si>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</si>
  <si>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</si>
  <si>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</si>
  <si>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</si>
  <si>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</si>
  <si>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</si>
  <si>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</si>
  <si>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</si>
  <si>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</si>
  <si>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</si>
  <si>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</si>
  <si>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</si>
  <si>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</si>
  <si>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</si>
  <si>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</si>
  <si>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</si>
  <si>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</si>
  <si>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</si>
  <si>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</si>
  <si>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</si>
  <si>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</si>
  <si>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</si>
  <si>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</si>
  <si>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</si>
  <si>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</si>
  <si>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</si>
  <si>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</si>
  <si>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</si>
  <si>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</si>
  <si>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</si>
  <si>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</si>
  <si>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</si>
  <si>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</si>
  <si>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</si>
  <si>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</si>
  <si>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</si>
  <si>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</si>
  <si>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</si>
  <si>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</si>
  <si>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</si>
  <si>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</si>
  <si>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</si>
  <si>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</si>
  <si>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</si>
  <si>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</si>
  <si>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</si>
  <si>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</si>
  <si>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</si>
  <si>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</si>
  <si>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</si>
  <si>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</si>
  <si>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</si>
  <si>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</si>
  <si>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</si>
  <si>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</si>
  <si>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</si>
  <si>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</si>
  <si>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</si>
  <si>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</si>
  <si>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</si>
  <si>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</si>
  <si>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</si>
  <si>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</si>
  <si>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</si>
  <si>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</si>
  <si>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</si>
  <si>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</si>
  <si>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</si>
  <si>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</si>
  <si>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</si>
  <si>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</si>
  <si>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</si>
  <si>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</si>
  <si>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</si>
  <si>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</si>
  <si>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</si>
  <si>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</si>
  <si>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</si>
  <si>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</si>
  <si>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</si>
  <si>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</si>
  <si>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</si>
  <si>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</si>
  <si>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</si>
  <si>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</si>
  <si>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</si>
  <si>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</si>
  <si>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</si>
  <si>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</si>
  <si>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</si>
  <si>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</si>
  <si>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</si>
  <si>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</si>
  <si>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</si>
  <si>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</si>
  <si>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</si>
  <si>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</si>
  <si>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</si>
  <si>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</si>
  <si>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</si>
  <si>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</si>
  <si>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</si>
  <si>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</si>
  <si>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</si>
  <si>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</si>
  <si>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</si>
  <si>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</si>
  <si>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</si>
  <si>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</si>
  <si>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</si>
  <si>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</si>
  <si>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</si>
  <si>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</si>
  <si>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</si>
  <si>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</si>
  <si>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</si>
  <si>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</si>
  <si>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</si>
  <si>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</si>
  <si>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</si>
  <si>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</si>
  <si>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</si>
  <si>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</si>
  <si>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</si>
  <si>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</si>
  <si>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</si>
  <si>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</si>
  <si>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</si>
  <si>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</si>
  <si>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</si>
  <si>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</si>
  <si>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</si>
  <si>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</si>
  <si>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</si>
  <si>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</si>
  <si>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</si>
  <si>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</si>
  <si>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</si>
  <si>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</si>
  <si>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</si>
  <si>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</si>
  <si>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</si>
  <si>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</si>
  <si>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</si>
  <si>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</si>
  <si>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</si>
  <si>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</si>
  <si>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</si>
  <si>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</si>
  <si>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</si>
  <si>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</si>
  <si>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</si>
  <si>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</si>
  <si>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</si>
  <si>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</si>
  <si>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</si>
  <si>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</si>
  <si>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</si>
  <si>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</si>
  <si>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</si>
  <si>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</si>
  <si>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</si>
  <si>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</si>
  <si>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</si>
  <si>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</si>
  <si>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</si>
  <si>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</si>
  <si>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</si>
  <si>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</si>
  <si>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</si>
  <si>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</si>
  <si>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</si>
  <si>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</si>
  <si>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</si>
  <si>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</si>
  <si>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</si>
  <si>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</si>
  <si>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</si>
  <si>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</si>
  <si>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</si>
  <si>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</si>
  <si>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</si>
  <si>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</si>
  <si>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</si>
  <si>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</si>
  <si>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</si>
  <si>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</si>
  <si>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</si>
  <si>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</si>
  <si>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</si>
  <si>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</si>
  <si>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</si>
  <si>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</si>
  <si>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</si>
  <si>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</si>
  <si>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</si>
  <si>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</si>
  <si>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</si>
  <si>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</si>
  <si>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</si>
  <si>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</si>
  <si>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</si>
  <si>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</si>
  <si>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</si>
  <si>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</si>
  <si>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</si>
  <si>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</si>
  <si>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</si>
  <si>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</si>
  <si>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</si>
  <si>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</si>
  <si>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</si>
  <si>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</si>
  <si>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</si>
  <si>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</si>
  <si>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</si>
  <si>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</si>
  <si>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</si>
  <si>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</si>
  <si>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</si>
  <si>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</si>
  <si>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</si>
  <si>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</si>
  <si>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</si>
  <si>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</si>
  <si>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</si>
  <si>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</si>
  <si>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</si>
  <si>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</si>
  <si>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</si>
  <si>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</si>
  <si>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</si>
  <si>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</si>
  <si>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</si>
  <si>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</si>
  <si>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</si>
  <si>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</si>
  <si>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</si>
  <si>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</si>
  <si>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</si>
  <si>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</si>
  <si>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</si>
  <si>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</si>
  <si>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</si>
  <si>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</si>
  <si>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</si>
  <si>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</si>
  <si>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</si>
  <si>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</si>
  <si>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</si>
  <si>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</si>
  <si>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</si>
  <si>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</si>
  <si>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</si>
  <si>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</si>
  <si>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</si>
  <si>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</si>
  <si>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</si>
  <si>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</si>
  <si>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</si>
  <si>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</si>
  <si>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</si>
  <si>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</si>
  <si>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</si>
  <si>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</si>
  <si>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</si>
  <si>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</si>
  <si>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</si>
  <si>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</si>
  <si>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</si>
  <si>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</si>
  <si>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</si>
  <si>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</si>
  <si>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</si>
  <si>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</si>
  <si>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</si>
  <si>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</si>
  <si>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</si>
  <si>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</si>
  <si>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</si>
  <si>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</si>
  <si>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</si>
  <si>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</si>
  <si>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</si>
  <si>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</si>
  <si>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</si>
  <si>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</si>
  <si>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</si>
  <si>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</si>
  <si>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</si>
  <si>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</si>
  <si>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</si>
  <si>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</si>
  <si>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</si>
  <si>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</si>
  <si>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</si>
  <si>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</si>
  <si>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</si>
  <si>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</si>
  <si>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</si>
  <si>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</si>
  <si>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</si>
  <si>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</si>
  <si>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</si>
  <si>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</si>
  <si>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</si>
  <si>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</si>
  <si>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</si>
  <si>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</si>
  <si>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</si>
  <si>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</si>
  <si>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</si>
  <si>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</si>
  <si>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</si>
  <si>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</si>
  <si>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</si>
  <si>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</si>
  <si>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</si>
  <si>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</si>
  <si>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</si>
  <si>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</si>
  <si>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</si>
  <si>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</si>
  <si>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</si>
  <si>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</si>
  <si>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</si>
  <si>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</si>
  <si>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</si>
  <si>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</si>
  <si>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</si>
  <si>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</si>
  <si>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</si>
  <si>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</si>
  <si>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</si>
  <si>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</si>
  <si>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</si>
  <si>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</si>
  <si>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</si>
  <si>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</si>
  <si>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</si>
  <si>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</si>
  <si>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</si>
  <si>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</si>
  <si>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</si>
  <si>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</si>
  <si>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</si>
  <si>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</si>
  <si>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</si>
  <si>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</si>
  <si>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</si>
  <si>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</si>
  <si>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</si>
  <si>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</si>
  <si>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</si>
  <si>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</si>
  <si>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</si>
  <si>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</si>
  <si>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</si>
  <si>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</si>
  <si>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</si>
  <si>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</si>
  <si>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</si>
  <si>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</si>
  <si>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</si>
  <si>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</si>
  <si>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</si>
  <si>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</si>
  <si>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</si>
  <si>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</si>
  <si>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</si>
  <si>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</si>
  <si>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</si>
  <si>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</si>
  <si>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</si>
  <si>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</si>
  <si>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</si>
  <si>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</si>
  <si>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</si>
  <si>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</si>
  <si>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</si>
  <si>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</si>
  <si>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</si>
  <si>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</si>
  <si>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</si>
  <si>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</si>
  <si>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</si>
  <si>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</si>
  <si>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</si>
  <si>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</si>
  <si>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</si>
  <si>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</si>
  <si>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</si>
  <si>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</si>
  <si>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</si>
  <si>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</si>
  <si>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</si>
  <si>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</si>
  <si>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</si>
  <si>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</si>
  <si>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</si>
  <si>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</si>
  <si>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</si>
  <si>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</si>
  <si>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</si>
  <si>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</si>
  <si>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</si>
  <si>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</si>
  <si>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</si>
  <si>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</si>
  <si>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</si>
  <si>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</si>
  <si>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</si>
  <si>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</si>
  <si>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</si>
  <si>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</si>
  <si>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</si>
  <si>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</si>
  <si>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</si>
  <si>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</si>
  <si>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</si>
  <si>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</si>
  <si>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</si>
  <si>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</si>
  <si>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</si>
  <si>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</si>
  <si>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</si>
  <si>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</si>
  <si>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</si>
  <si>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</si>
  <si>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</si>
  <si>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</si>
  <si>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</si>
  <si>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</si>
  <si>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</si>
  <si>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</si>
  <si>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</si>
  <si>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</si>
  <si>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</si>
  <si>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</si>
  <si>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</si>
  <si>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</si>
  <si>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</si>
  <si>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</si>
  <si>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</si>
  <si>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</si>
  <si>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</si>
  <si>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</si>
  <si>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</si>
  <si>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</si>
  <si>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</si>
  <si>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</si>
  <si>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</si>
  <si>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</si>
  <si>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</si>
  <si>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</si>
  <si>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</si>
  <si>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</si>
  <si>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</si>
  <si>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</si>
  <si>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</si>
  <si>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</si>
  <si>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</si>
  <si>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</si>
  <si>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</si>
  <si>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</si>
  <si>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</si>
  <si>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</si>
  <si>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</si>
  <si>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</si>
  <si>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</si>
  <si>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</si>
  <si>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</si>
  <si>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</si>
  <si>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</si>
  <si>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</si>
  <si>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</si>
  <si>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</si>
  <si>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</si>
  <si>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</si>
  <si>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</si>
  <si>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</si>
  <si>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</si>
  <si>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</si>
  <si>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</si>
  <si>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</si>
  <si>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</si>
  <si>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</si>
  <si>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</si>
  <si>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</si>
  <si>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</si>
  <si>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</si>
  <si>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</si>
  <si>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</si>
  <si>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</si>
  <si>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</si>
  <si>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</si>
  <si>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</si>
  <si>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</si>
  <si>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</si>
  <si>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</si>
  <si>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</si>
  <si>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</si>
  <si>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</si>
  <si>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</si>
  <si>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</si>
  <si>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</si>
  <si>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</si>
  <si>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</si>
  <si>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</si>
  <si>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</si>
  <si>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</si>
  <si>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</si>
  <si>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</si>
  <si>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</si>
  <si>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</si>
  <si>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</si>
  <si>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</si>
  <si>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</si>
  <si>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</si>
  <si>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</si>
  <si>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</si>
  <si>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</si>
  <si>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</si>
  <si>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</si>
  <si>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</si>
  <si>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</si>
  <si>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</si>
  <si>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</si>
  <si>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</si>
  <si>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</si>
  <si>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</si>
  <si>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</si>
  <si>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</si>
  <si>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</si>
  <si>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</si>
  <si>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</si>
  <si>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</si>
  <si>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</si>
  <si>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</si>
  <si>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</si>
  <si>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</si>
  <si>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</si>
  <si>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</si>
  <si>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</si>
  <si>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</si>
  <si>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</si>
  <si>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</si>
  <si>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</si>
  <si>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</si>
  <si>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</si>
  <si>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</si>
  <si>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</si>
  <si>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</si>
  <si>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</si>
  <si>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</si>
  <si>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</si>
  <si>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</si>
  <si>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</si>
  <si>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</si>
  <si>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</si>
  <si>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</si>
  <si>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</si>
  <si>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</si>
  <si>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</si>
  <si>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</si>
  <si>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</si>
  <si>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</si>
  <si>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</si>
  <si>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</si>
  <si>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</si>
  <si>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</si>
  <si>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</si>
  <si>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</si>
  <si>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</si>
  <si>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</si>
  <si>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</si>
  <si>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</si>
  <si>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</si>
  <si>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</si>
  <si>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</si>
  <si>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</si>
  <si>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</si>
  <si>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</si>
  <si>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</si>
  <si>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</si>
  <si>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</si>
  <si>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</si>
  <si>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</si>
  <si>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</si>
  <si>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</si>
  <si>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</si>
  <si>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</si>
  <si>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</si>
  <si>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</si>
  <si>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</si>
  <si>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</si>
  <si>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</si>
  <si>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</si>
  <si>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</si>
  <si>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</si>
  <si>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</si>
  <si>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</si>
  <si>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</si>
  <si>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</si>
  <si>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</si>
  <si>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</si>
  <si>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</si>
  <si>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</si>
  <si>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</si>
  <si>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</si>
  <si>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</si>
  <si>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</si>
  <si>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</si>
  <si>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</si>
  <si>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</si>
  <si>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</si>
  <si>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</si>
  <si>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</si>
  <si>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</si>
  <si>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</si>
  <si>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</si>
  <si>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</si>
  <si>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</si>
  <si>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</si>
  <si>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</si>
  <si>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</si>
  <si>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</si>
  <si>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</si>
  <si>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</si>
  <si>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</si>
  <si>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</si>
  <si>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</si>
  <si>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</si>
  <si>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</si>
  <si>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</si>
  <si>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</si>
  <si>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</si>
  <si>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</si>
  <si>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</si>
  <si>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</si>
  <si>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</si>
  <si>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</si>
  <si>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</si>
  <si>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</si>
  <si>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</si>
  <si>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</si>
  <si>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</si>
  <si>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</si>
  <si>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</si>
  <si>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</si>
  <si>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</si>
  <si>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</si>
  <si>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</si>
  <si>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</si>
  <si>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</si>
  <si>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</si>
  <si>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</si>
  <si>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</si>
  <si>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</si>
  <si>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</si>
  <si>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</si>
  <si>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</si>
  <si>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</si>
  <si>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</si>
  <si>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</si>
  <si>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</si>
  <si>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</si>
  <si>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</si>
  <si>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</si>
  <si>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</si>
  <si>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</si>
  <si>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</si>
  <si>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</si>
  <si>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</si>
  <si>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</si>
  <si>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</si>
  <si>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</si>
  <si>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</si>
  <si>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</si>
  <si>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</si>
  <si>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</si>
  <si>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</si>
  <si>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</si>
  <si>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</si>
  <si>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</si>
  <si>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</si>
  <si>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</si>
  <si>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</si>
  <si>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</si>
  <si>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</si>
  <si>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</si>
  <si>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</si>
  <si>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</si>
  <si>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</si>
  <si>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</si>
  <si>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</si>
  <si>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</si>
  <si>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</si>
  <si>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</si>
  <si>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</si>
  <si>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</si>
  <si>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</si>
  <si>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</si>
  <si>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</si>
  <si>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</si>
  <si>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</si>
  <si>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</si>
  <si>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</si>
  <si>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</si>
  <si>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</si>
  <si>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</si>
  <si>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</si>
  <si>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</si>
  <si>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</si>
  <si>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</si>
  <si>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</si>
  <si>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</si>
  <si>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</si>
  <si>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</si>
  <si>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</si>
  <si>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</si>
  <si>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</si>
  <si>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</si>
  <si>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</si>
  <si>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</si>
  <si>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</si>
  <si>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</si>
  <si>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</si>
  <si>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</si>
  <si>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</si>
  <si>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</si>
  <si>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</si>
  <si>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</si>
  <si>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</si>
  <si>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</si>
  <si>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</si>
  <si>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</si>
  <si>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</si>
  <si>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</si>
  <si>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</si>
  <si>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</si>
  <si>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</si>
  <si>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</si>
  <si>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</si>
  <si>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</si>
  <si>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</si>
  <si>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</si>
  <si>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</si>
  <si>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</si>
  <si>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</si>
  <si>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</si>
  <si>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</si>
  <si>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</si>
  <si>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</si>
  <si>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</si>
  <si>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</si>
  <si>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</si>
  <si>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</si>
  <si>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</si>
  <si>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</si>
  <si>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</si>
  <si>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</si>
  <si>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</si>
  <si>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</si>
  <si>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</si>
  <si>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</si>
  <si>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</si>
  <si>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</si>
  <si>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</si>
  <si>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</si>
  <si>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</si>
  <si>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</si>
  <si>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</si>
  <si>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</si>
  <si>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</si>
  <si>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</si>
  <si>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</si>
  <si>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</si>
  <si>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</si>
  <si>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</si>
  <si>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</si>
  <si>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</si>
  <si>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</si>
  <si>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</si>
  <si>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</si>
  <si>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</si>
  <si>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</si>
  <si>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</si>
  <si>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</si>
  <si>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</si>
  <si>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</si>
  <si>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</si>
  <si>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</si>
  <si>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</si>
  <si>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</si>
  <si>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</si>
  <si>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</si>
  <si>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</si>
  <si>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</si>
  <si>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</si>
  <si>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</si>
  <si>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</si>
  <si>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</si>
  <si>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</si>
  <si>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</si>
  <si>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</si>
  <si>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</si>
  <si>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</si>
  <si>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</si>
  <si>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</si>
  <si>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</si>
  <si>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</si>
  <si>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</si>
  <si>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</si>
  <si>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</si>
  <si>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</si>
  <si>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</si>
  <si>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</si>
  <si>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</si>
  <si>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</si>
  <si>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</si>
  <si>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</si>
  <si>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</si>
  <si>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</si>
  <si>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</si>
  <si>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</si>
  <si>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</si>
  <si>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</si>
  <si>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</si>
  <si>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</si>
  <si>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</si>
  <si>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</si>
  <si>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</si>
  <si>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</si>
  <si>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</si>
  <si>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</si>
  <si>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</si>
  <si>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</si>
  <si>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</si>
  <si>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</si>
  <si>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</si>
  <si>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</si>
  <si>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</si>
  <si>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</si>
  <si>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</si>
  <si>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</si>
  <si>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</si>
  <si>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</si>
  <si>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</si>
  <si>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</si>
  <si>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</si>
  <si>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</si>
  <si>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</si>
  <si>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</si>
  <si>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</si>
  <si>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</si>
  <si>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</si>
  <si>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</si>
  <si>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</si>
  <si>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</si>
  <si>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</si>
  <si>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</si>
  <si>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</si>
  <si>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</si>
  <si>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</si>
  <si>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</si>
  <si>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</si>
  <si>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</si>
  <si>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</si>
  <si>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</si>
  <si>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</si>
  <si>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</si>
  <si>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</si>
  <si>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</si>
  <si>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</si>
  <si>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</si>
  <si>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</si>
  <si>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</si>
  <si>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</si>
  <si>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</si>
  <si>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</si>
  <si>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</si>
  <si>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</si>
  <si>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</si>
  <si>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</si>
  <si>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</si>
  <si>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</si>
  <si>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</si>
  <si>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</si>
  <si>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</si>
  <si>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</si>
  <si>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</si>
  <si>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</si>
  <si>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</si>
  <si>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</si>
  <si>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</si>
  <si>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</si>
  <si>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</si>
  <si>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</si>
  <si>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</si>
  <si>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</si>
  <si>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</si>
  <si>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</si>
  <si>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</si>
  <si>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</si>
  <si>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</si>
  <si>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</si>
  <si>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</si>
  <si>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</si>
  <si>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</si>
  <si>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</si>
  <si>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</si>
  <si>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</si>
  <si>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</si>
  <si>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</si>
  <si>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</si>
  <si>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</si>
  <si>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</si>
  <si>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</si>
  <si>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</si>
  <si>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</si>
  <si>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</si>
  <si>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</si>
  <si>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</si>
  <si>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</si>
  <si>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</si>
  <si>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</si>
  <si>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</si>
  <si>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</si>
  <si>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</si>
  <si>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</si>
  <si>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</si>
  <si>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</si>
  <si>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</si>
  <si>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</si>
  <si>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</si>
  <si>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</si>
  <si>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</si>
  <si>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</si>
  <si>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</si>
  <si>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</si>
  <si>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</si>
  <si>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</si>
  <si>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</si>
  <si>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</si>
  <si>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</si>
  <si>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</si>
  <si>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</si>
  <si>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</si>
  <si>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</si>
  <si>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</si>
  <si>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</si>
  <si>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</si>
  <si>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</si>
  <si>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</si>
  <si>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</si>
  <si>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</si>
  <si>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</si>
  <si>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</si>
  <si>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</si>
  <si>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</si>
  <si>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</si>
  <si>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</si>
  <si>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</si>
  <si>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</si>
  <si>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</si>
  <si>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</si>
  <si>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</si>
  <si>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</si>
  <si>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</si>
  <si>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</si>
  <si>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</si>
  <si>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</si>
  <si>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</si>
  <si>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</si>
  <si>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</si>
  <si>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</si>
  <si>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</si>
  <si>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</si>
  <si>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</si>
  <si>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</si>
  <si>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</si>
  <si>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</si>
  <si>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</si>
  <si>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</si>
  <si>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</si>
  <si>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</si>
  <si>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</si>
  <si>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</si>
  <si>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</si>
  <si>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</si>
  <si>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</si>
  <si>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</si>
  <si>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</si>
  <si>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</si>
  <si>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</si>
  <si>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</si>
  <si>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</si>
  <si>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</si>
  <si>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</si>
  <si>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</si>
  <si>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</si>
  <si>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</si>
  <si>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</si>
  <si>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</si>
  <si>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</si>
  <si>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</si>
  <si>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</si>
  <si>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</si>
  <si>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</si>
  <si>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</si>
  <si>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</si>
  <si>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</si>
  <si>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</si>
  <si>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</si>
  <si>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</si>
  <si>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</si>
  <si>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</si>
  <si>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</si>
  <si>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</si>
  <si>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</si>
  <si>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</si>
  <si>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</si>
  <si>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</si>
  <si>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</si>
  <si>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</si>
  <si>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</si>
  <si>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</si>
  <si>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</si>
  <si>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</si>
  <si>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</si>
  <si>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</si>
  <si>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</si>
  <si>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</si>
  <si>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</si>
  <si>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</si>
  <si>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</si>
  <si>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</si>
  <si>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</si>
  <si>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</si>
  <si>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</si>
  <si>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</si>
  <si>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</si>
  <si>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</si>
  <si>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</si>
  <si>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</si>
  <si>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</si>
  <si>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</si>
  <si>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</si>
  <si>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</si>
  <si>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</si>
  <si>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</si>
  <si>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</si>
  <si>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</si>
  <si>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</si>
  <si>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</si>
  <si>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</si>
  <si>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</si>
  <si>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</si>
  <si>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</si>
  <si>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</si>
  <si>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</si>
  <si>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</si>
  <si>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</si>
  <si>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</si>
  <si>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</si>
  <si>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</si>
  <si>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</si>
  <si>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</si>
  <si>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</si>
  <si>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</si>
  <si>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</si>
  <si>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</si>
  <si>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</si>
  <si>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</si>
  <si>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</si>
  <si>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</si>
  <si>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</si>
  <si>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</si>
  <si>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</si>
  <si>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</si>
  <si>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</si>
  <si>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</si>
  <si>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</si>
  <si>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</si>
  <si>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</si>
  <si>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</si>
  <si>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</si>
  <si>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</si>
  <si>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</si>
  <si>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</si>
  <si>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</si>
  <si>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</si>
  <si>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</si>
  <si>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</si>
  <si>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</si>
  <si>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</si>
  <si>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</si>
  <si>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</si>
  <si>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</si>
  <si>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</si>
  <si>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</si>
  <si>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</si>
  <si>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</si>
  <si>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</si>
  <si>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</si>
  <si>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</si>
  <si>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</si>
  <si>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</si>
  <si>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</si>
  <si>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</si>
  <si>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</si>
  <si>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</si>
  <si>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</si>
  <si>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</si>
  <si>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</si>
  <si>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</si>
  <si>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</si>
  <si>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</si>
  <si>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</si>
  <si>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</si>
  <si>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</si>
  <si>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</si>
  <si>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</si>
  <si>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</si>
  <si>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</si>
  <si>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</si>
  <si>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</si>
  <si>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</si>
  <si>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</si>
  <si>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</si>
  <si>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</si>
  <si>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</si>
  <si>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</si>
  <si>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</si>
  <si>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</si>
  <si>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</si>
  <si>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</si>
  <si>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</si>
  <si>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</si>
  <si>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</si>
  <si>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</si>
  <si>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</si>
  <si>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</si>
  <si>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</si>
  <si>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</si>
  <si>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</si>
  <si>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</si>
  <si>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</si>
  <si>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</si>
  <si>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</si>
  <si>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</si>
  <si>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</si>
  <si>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</si>
  <si>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</si>
  <si>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</si>
  <si>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</si>
  <si>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</si>
  <si>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</si>
  <si>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</si>
  <si>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</si>
  <si>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</si>
  <si>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</si>
  <si>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</si>
  <si>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</si>
  <si>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</si>
  <si>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</si>
  <si>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</si>
  <si>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</si>
  <si>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</si>
  <si>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</si>
  <si>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</si>
  <si>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</si>
  <si>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</si>
  <si>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</si>
  <si>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</si>
  <si>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</si>
  <si>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</si>
  <si>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</si>
  <si>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</si>
  <si>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</si>
  <si>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</si>
  <si>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</si>
  <si>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</si>
  <si>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</si>
  <si>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</si>
  <si>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</si>
  <si>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</si>
  <si>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</si>
  <si>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</si>
  <si>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</si>
  <si>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</si>
  <si>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</si>
  <si>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</si>
  <si>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</si>
  <si>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</si>
  <si>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</si>
  <si>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</si>
  <si>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</si>
  <si>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</si>
  <si>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</si>
  <si>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</si>
  <si>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</si>
  <si>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</si>
  <si>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</si>
  <si>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</si>
  <si>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</si>
  <si>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</si>
  <si>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</si>
  <si>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</si>
  <si>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</si>
  <si>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</si>
  <si>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</si>
  <si>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</si>
  <si>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</si>
  <si>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</si>
  <si>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</si>
  <si>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</si>
  <si>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</si>
  <si>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</si>
  <si>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</si>
  <si>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</si>
  <si>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</si>
  <si>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</si>
  <si>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</si>
  <si>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</si>
  <si>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</si>
  <si>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</si>
  <si>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</si>
  <si>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</si>
  <si>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</si>
  <si>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</si>
  <si>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</si>
  <si>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</si>
  <si>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</si>
  <si>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</si>
  <si>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</si>
  <si>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</si>
  <si>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</si>
  <si>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</si>
  <si>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</si>
  <si>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</si>
  <si>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</si>
  <si>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</si>
  <si>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</si>
  <si>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</si>
  <si>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</si>
  <si>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</si>
  <si>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</si>
  <si>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</si>
  <si>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</si>
  <si>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</si>
  <si>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</si>
  <si>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</si>
  <si>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</si>
  <si>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</si>
  <si>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</si>
  <si>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</si>
  <si>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</si>
  <si>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</si>
  <si>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</si>
  <si>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</si>
  <si>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</si>
  <si>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</si>
  <si>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</si>
  <si>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</si>
  <si>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</si>
  <si>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</si>
  <si>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</si>
  <si>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</si>
  <si>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</si>
  <si>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</si>
  <si>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</si>
  <si>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</si>
  <si>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</si>
  <si>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</si>
  <si>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</si>
  <si>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</si>
  <si>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</si>
  <si>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</si>
  <si>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</si>
  <si>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</si>
  <si>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</si>
  <si>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</si>
  <si>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</si>
  <si>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</si>
  <si>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</si>
  <si>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</si>
  <si>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</si>
  <si>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</si>
  <si>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</si>
  <si>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</si>
  <si>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</si>
  <si>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</si>
  <si>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</si>
  <si>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</si>
  <si>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</si>
  <si>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</si>
  <si>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</si>
  <si>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</si>
  <si>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</si>
  <si>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</si>
  <si>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</si>
  <si>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</si>
  <si>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</si>
  <si>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</si>
  <si>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</si>
  <si>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</si>
  <si>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</si>
  <si>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</si>
  <si>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</si>
  <si>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</si>
  <si>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</si>
  <si>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</si>
  <si>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</si>
  <si>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</si>
  <si>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</si>
  <si>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</si>
  <si>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</si>
  <si>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</si>
  <si>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</si>
  <si>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</si>
  <si>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</si>
  <si>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</si>
  <si>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</si>
  <si>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</si>
  <si>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</si>
  <si>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</si>
  <si>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</si>
  <si>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</si>
  <si>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</si>
  <si>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</si>
  <si>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</si>
  <si>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</si>
  <si>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</si>
  <si>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</si>
  <si>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</si>
  <si>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</si>
  <si>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</si>
  <si>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</si>
  <si>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</si>
  <si>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</si>
  <si>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</si>
  <si>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</si>
  <si>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</si>
  <si>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</si>
  <si>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</si>
  <si>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</si>
  <si>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</si>
  <si>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</si>
  <si>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</si>
  <si>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</si>
  <si>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</si>
  <si>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</si>
  <si>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</si>
  <si>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</si>
  <si>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</si>
  <si>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</si>
  <si>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</si>
  <si>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</si>
  <si>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</si>
  <si>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</si>
  <si>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</si>
  <si>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</si>
  <si>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</si>
  <si>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</si>
  <si>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</si>
  <si>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</si>
  <si>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</si>
  <si>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</si>
  <si>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</si>
  <si>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</si>
  <si>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</si>
  <si>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</si>
  <si>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</si>
  <si>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</si>
  <si>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</si>
  <si>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</si>
  <si>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</si>
  <si>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</si>
  <si>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</si>
  <si>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</si>
  <si>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</si>
  <si>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</si>
  <si>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</si>
  <si>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</si>
  <si>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</si>
  <si>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</si>
  <si>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</si>
  <si>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</si>
  <si>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</si>
  <si>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</si>
  <si>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</si>
  <si>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</si>
  <si>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</si>
  <si>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</si>
  <si>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</si>
  <si>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</si>
  <si>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</si>
  <si>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</si>
  <si>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</si>
  <si>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</si>
  <si>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</si>
  <si>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</si>
  <si>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</si>
  <si>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</si>
  <si>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</si>
  <si>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</si>
  <si>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</si>
  <si>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</si>
  <si>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</si>
  <si>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</si>
  <si>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</si>
  <si>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</si>
  <si>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</si>
  <si>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</si>
  <si>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</si>
  <si>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</si>
  <si>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</si>
  <si>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</si>
  <si>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</si>
  <si>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</si>
  <si>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</si>
  <si>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</si>
  <si>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</si>
  <si>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</si>
  <si>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</si>
  <si>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</si>
  <si>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</si>
  <si>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</si>
  <si>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</si>
  <si>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</si>
  <si>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</si>
  <si>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</si>
  <si>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</si>
  <si>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</si>
  <si>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</si>
  <si>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</si>
  <si>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</si>
  <si>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</si>
  <si>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</si>
  <si>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</si>
  <si>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</si>
  <si>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</si>
  <si>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</si>
  <si>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</si>
  <si>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</si>
  <si>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</si>
  <si>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</si>
  <si>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</si>
  <si>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</si>
  <si>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</si>
  <si>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</si>
  <si>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</si>
  <si>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</si>
  <si>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</si>
  <si>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</si>
  <si>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</si>
  <si>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</si>
  <si>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</si>
  <si>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</si>
  <si>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</si>
  <si>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</si>
  <si>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</si>
  <si>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</si>
  <si>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</si>
  <si>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</si>
  <si>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</si>
  <si>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</si>
  <si>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</si>
  <si>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</si>
  <si>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</si>
  <si>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</si>
  <si>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</si>
  <si>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</si>
  <si>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</si>
  <si>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</si>
  <si>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</si>
  <si>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</si>
  <si>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</si>
  <si>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</si>
  <si>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</si>
  <si>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</si>
  <si>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</si>
  <si>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</si>
  <si>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</si>
  <si>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</si>
  <si>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</si>
  <si>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</si>
  <si>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</si>
  <si>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</si>
  <si>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</si>
  <si>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</si>
  <si>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</si>
  <si>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</si>
  <si>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</si>
  <si>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</si>
  <si>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</si>
  <si>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</si>
  <si>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</si>
  <si>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</si>
  <si>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</si>
  <si>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</si>
  <si>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</si>
  <si>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</si>
  <si>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</si>
  <si>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</si>
  <si>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</si>
  <si>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</si>
  <si>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</si>
  <si>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</si>
  <si>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</si>
  <si>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</si>
  <si>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</si>
  <si>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</si>
  <si>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</si>
  <si>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</si>
  <si>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</si>
  <si>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</si>
  <si>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</si>
  <si>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</si>
  <si>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</si>
  <si>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</si>
  <si>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</si>
  <si>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</si>
  <si>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</si>
  <si>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</si>
  <si>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</si>
  <si>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</si>
  <si>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</si>
  <si>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</si>
  <si>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</si>
  <si>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</si>
  <si>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</si>
  <si>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</si>
  <si>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</si>
  <si>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</si>
  <si>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</si>
  <si>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</si>
  <si>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</si>
  <si>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</si>
  <si>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</si>
  <si>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</si>
  <si>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</si>
  <si>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</si>
  <si>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</si>
  <si>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</si>
  <si>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</si>
  <si>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</si>
  <si>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</si>
  <si>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</si>
  <si>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</si>
  <si>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</si>
  <si>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</si>
  <si>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</si>
  <si>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</si>
  <si>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</si>
  <si>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</si>
  <si>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</si>
  <si>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</si>
  <si>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</si>
  <si>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</si>
  <si>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</si>
  <si>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</si>
  <si>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</si>
  <si>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</si>
  <si>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</si>
  <si>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</si>
  <si>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</si>
  <si>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</si>
  <si>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</si>
  <si>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</si>
  <si>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</si>
  <si>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</si>
  <si>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</si>
  <si>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</si>
  <si>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</si>
  <si>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</si>
  <si>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</si>
  <si>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</si>
  <si>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</si>
  <si>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</si>
  <si>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</si>
  <si>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</si>
  <si>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</si>
  <si>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</si>
  <si>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</si>
  <si>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</si>
  <si>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</si>
  <si>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</si>
  <si>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</si>
  <si>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</si>
  <si>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</si>
  <si>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</si>
  <si>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</si>
  <si>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</si>
  <si>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</si>
  <si>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</si>
  <si>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</si>
  <si>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</si>
  <si>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</si>
  <si>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</si>
  <si>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</si>
  <si>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</si>
  <si>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</si>
  <si>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</si>
  <si>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</si>
  <si>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</si>
  <si>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</si>
  <si>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</si>
  <si>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</si>
  <si>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</si>
  <si>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</si>
  <si>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</si>
  <si>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</si>
  <si>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</si>
  <si>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</si>
  <si>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</si>
  <si>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</si>
  <si>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</si>
  <si>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</si>
  <si>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</si>
  <si>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</si>
  <si>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</si>
  <si>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</si>
  <si>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</si>
  <si>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</si>
  <si>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</si>
  <si>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</si>
  <si>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</si>
  <si>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</si>
  <si>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</si>
  <si>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</si>
  <si>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</si>
  <si>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</si>
  <si>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</si>
  <si>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</si>
  <si>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</si>
  <si>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</si>
  <si>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</si>
  <si>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</si>
  <si>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</si>
  <si>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</si>
  <si>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</si>
  <si>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</si>
  <si>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</si>
  <si>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</si>
  <si>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</si>
  <si>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</si>
  <si>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</si>
  <si>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</si>
  <si>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</si>
  <si>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</si>
  <si>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</si>
  <si>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</si>
  <si>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</si>
  <si>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</si>
  <si>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</si>
  <si>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</si>
  <si>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</si>
  <si>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</si>
  <si>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</si>
  <si>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</si>
  <si>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</si>
  <si>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</si>
  <si>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</si>
  <si>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</si>
  <si>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</si>
  <si>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</si>
  <si>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</si>
  <si>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</si>
  <si>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</si>
  <si>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</si>
  <si>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</si>
  <si>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</si>
  <si>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</si>
  <si>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</si>
  <si>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</si>
  <si>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</si>
  <si>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</si>
  <si>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</si>
  <si>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</si>
  <si>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</si>
  <si>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</si>
  <si>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</si>
  <si>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</si>
  <si>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</si>
  <si>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</si>
  <si>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</si>
  <si>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</si>
  <si>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</si>
  <si>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</si>
  <si>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</si>
  <si>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</si>
  <si>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</si>
  <si>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</si>
  <si>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</si>
  <si>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</si>
  <si>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</si>
  <si>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</si>
  <si>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</si>
  <si>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</si>
  <si>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</si>
  <si>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</si>
  <si>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</si>
  <si>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</si>
  <si>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</si>
  <si>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</si>
  <si>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</si>
  <si>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</si>
  <si>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</si>
  <si>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</si>
  <si>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</si>
  <si>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</si>
  <si>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</si>
  <si>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</si>
  <si>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</si>
  <si>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</si>
  <si>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</si>
  <si>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</si>
  <si>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</si>
  <si>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</si>
  <si>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</si>
  <si>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</si>
  <si>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</si>
  <si>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</si>
  <si>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</si>
  <si>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</si>
  <si>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</si>
  <si>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</si>
  <si>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</si>
  <si>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</si>
  <si>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</si>
  <si>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</si>
  <si>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</si>
  <si>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</si>
  <si>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</si>
  <si>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</si>
  <si>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</si>
  <si>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</si>
  <si>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</si>
  <si>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</si>
  <si>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</si>
  <si>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</si>
  <si>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</si>
  <si>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</si>
  <si>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</si>
  <si>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</si>
  <si>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</si>
  <si>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</si>
  <si>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</si>
  <si>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</si>
  <si>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</si>
  <si>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</si>
  <si>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</si>
  <si>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</si>
  <si>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</si>
  <si>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</si>
  <si>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</si>
  <si>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</si>
  <si>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</si>
  <si>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</si>
  <si>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</si>
  <si>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</si>
  <si>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</si>
  <si>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</si>
  <si>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</si>
  <si>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</si>
  <si>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</si>
  <si>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</si>
  <si>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</si>
  <si>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</si>
  <si>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</si>
  <si>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</si>
  <si>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</si>
  <si>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</si>
  <si>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</si>
  <si>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</si>
  <si>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</si>
  <si>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</si>
  <si>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</si>
  <si>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</si>
  <si>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</si>
  <si>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</si>
  <si>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</si>
  <si>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</si>
  <si>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</si>
  <si>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</si>
  <si>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</si>
  <si>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</si>
  <si>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</si>
  <si>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</si>
  <si>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</si>
  <si>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</si>
  <si>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</si>
  <si>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</si>
  <si>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</si>
  <si>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</si>
  <si>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</si>
  <si>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</si>
  <si>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</si>
  <si>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</si>
  <si>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</si>
  <si>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</si>
  <si>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</si>
  <si>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</si>
  <si>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</si>
  <si>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</si>
  <si>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</si>
  <si>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</si>
  <si>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</si>
  <si>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</si>
  <si>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</si>
  <si>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</si>
  <si>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</si>
  <si>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</si>
  <si>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</si>
  <si>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</si>
  <si>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</si>
  <si>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</si>
  <si>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</si>
  <si>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</si>
  <si>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</si>
  <si>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</si>
  <si>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</si>
  <si>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</si>
  <si>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</si>
  <si>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</si>
  <si>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</si>
  <si>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</si>
  <si>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</si>
  <si>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</si>
  <si>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</si>
  <si>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</si>
  <si>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</si>
  <si>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</si>
  <si>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</si>
  <si>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</si>
  <si>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</si>
  <si>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</si>
  <si>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</si>
  <si>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</si>
  <si>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</si>
  <si>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</si>
  <si>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</si>
  <si>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</si>
  <si>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</si>
  <si>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</si>
  <si>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</si>
  <si>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</si>
  <si>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</si>
  <si>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</si>
  <si>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</si>
  <si>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</si>
  <si>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</si>
  <si>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</si>
  <si>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</si>
  <si>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</si>
  <si>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</si>
  <si>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</si>
  <si>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</si>
  <si>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</si>
  <si>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</si>
  <si>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</si>
  <si>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</si>
  <si>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</si>
  <si>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</si>
  <si>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</si>
  <si>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</si>
  <si>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</si>
  <si>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</si>
  <si>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</si>
  <si>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</si>
  <si>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</si>
  <si>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</si>
  <si>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</si>
  <si>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</si>
  <si>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</si>
  <si>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</si>
  <si>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</si>
  <si>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</si>
  <si>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</si>
  <si>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</si>
  <si>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</si>
  <si>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</si>
  <si>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</si>
  <si>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</si>
  <si>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</si>
  <si>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</si>
  <si>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</si>
  <si>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</si>
  <si>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</si>
  <si>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</si>
  <si>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</si>
  <si>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</si>
  <si>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</si>
  <si>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</si>
  <si>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</si>
  <si>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</si>
  <si>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</si>
  <si>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</si>
  <si>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</si>
  <si>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</si>
  <si>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</si>
  <si>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</si>
  <si>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</si>
  <si>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</si>
  <si>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</si>
  <si>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</si>
  <si>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</si>
  <si>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</si>
  <si>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</si>
  <si>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</si>
  <si>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</si>
  <si>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</si>
  <si>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</si>
  <si>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</si>
  <si>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</si>
  <si>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</si>
  <si>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</si>
  <si>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</si>
  <si>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</si>
  <si>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</si>
  <si>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</si>
  <si>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</si>
  <si>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</si>
  <si>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</si>
  <si>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</si>
  <si>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</si>
  <si>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</si>
  <si>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</si>
  <si>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</si>
  <si>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</si>
  <si>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</si>
  <si>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</si>
  <si>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</si>
  <si>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</si>
  <si>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</si>
  <si>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</si>
  <si>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</si>
  <si>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</si>
  <si>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</si>
  <si>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</si>
  <si>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</si>
  <si>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</si>
  <si>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</si>
  <si>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</si>
  <si>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</si>
  <si>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</si>
  <si>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</si>
  <si>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</si>
  <si>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</si>
  <si>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</si>
  <si>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</si>
  <si>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</si>
  <si>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</si>
  <si>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</si>
  <si>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</si>
  <si>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</si>
  <si>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</si>
  <si>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</si>
  <si>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</si>
  <si>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</si>
  <si>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</si>
  <si>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</si>
  <si>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</si>
  <si>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</si>
  <si>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</si>
  <si>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</si>
  <si>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</si>
  <si>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</si>
  <si>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</si>
  <si>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</si>
  <si>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</si>
  <si>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</si>
  <si>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</si>
  <si>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</si>
  <si>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</si>
  <si>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</si>
  <si>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</si>
  <si>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</si>
  <si>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</si>
  <si>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</si>
  <si>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</si>
  <si>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</si>
  <si>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</si>
  <si>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</si>
  <si>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</si>
  <si>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</si>
  <si>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</si>
  <si>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</si>
  <si>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</si>
  <si>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</si>
  <si>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</si>
  <si>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</si>
  <si>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</si>
  <si>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</si>
  <si>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</si>
  <si>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</si>
  <si>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</si>
  <si>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</si>
  <si>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</si>
  <si>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</si>
  <si>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</si>
  <si>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</si>
  <si>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</si>
  <si>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</si>
  <si>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</si>
  <si>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</si>
  <si>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</si>
  <si>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</si>
  <si>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</si>
  <si>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</si>
  <si>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</si>
  <si>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</si>
  <si>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</si>
  <si>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</si>
  <si>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</si>
  <si>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</si>
  <si>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</si>
  <si>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</si>
  <si>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</si>
  <si>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</si>
  <si>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</si>
  <si>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</si>
  <si>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</si>
  <si>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</si>
  <si>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</si>
  <si>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</si>
  <si>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</si>
  <si>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</si>
  <si>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</si>
  <si>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</si>
  <si>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</si>
  <si>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</si>
  <si>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</si>
  <si>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</si>
  <si>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</si>
  <si>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</si>
  <si>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</si>
  <si>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</si>
  <si>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</si>
  <si>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</si>
  <si>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</si>
  <si>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</si>
  <si>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</si>
  <si>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</si>
  <si>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</si>
  <si>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</si>
  <si>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</si>
  <si>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</si>
  <si>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</si>
  <si>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</si>
  <si>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</si>
  <si>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</si>
  <si>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</si>
  <si>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</si>
  <si>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</si>
  <si>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</si>
  <si>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</si>
  <si>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</si>
  <si>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</si>
  <si>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</si>
  <si>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</si>
  <si>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</si>
  <si>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</si>
  <si>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</si>
  <si>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</si>
  <si>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</si>
  <si>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</si>
  <si>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</si>
  <si>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</si>
  <si>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</si>
  <si>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</si>
  <si>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</si>
  <si>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</si>
  <si>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</si>
  <si>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</si>
  <si>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</si>
  <si>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</si>
  <si>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</si>
  <si>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</si>
  <si>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</si>
  <si>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</si>
  <si>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</si>
  <si>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</si>
  <si>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</si>
  <si>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</si>
  <si>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</si>
  <si>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</si>
  <si>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</si>
  <si>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</si>
  <si>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</si>
  <si>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</si>
  <si>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</si>
  <si>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</si>
  <si>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</si>
  <si>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</si>
  <si>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</si>
  <si>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</si>
  <si>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</si>
  <si>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</si>
  <si>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</si>
  <si>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</si>
  <si>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</si>
  <si>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</si>
  <si>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</si>
  <si>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</si>
  <si>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</si>
  <si>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</si>
  <si>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</si>
  <si>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</si>
  <si>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</si>
  <si>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</si>
  <si>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</si>
  <si>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</si>
  <si>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</si>
  <si>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</si>
  <si>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</si>
  <si>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</si>
  <si>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</si>
  <si>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</si>
  <si>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</si>
  <si>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</si>
  <si>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</si>
  <si>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</si>
  <si>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</si>
  <si>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</si>
  <si>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</si>
  <si>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</si>
  <si>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</si>
  <si>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</si>
  <si>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</si>
  <si>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</si>
  <si>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</si>
  <si>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</si>
  <si>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</si>
  <si>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</si>
  <si>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</si>
  <si>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</si>
  <si>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</si>
  <si>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</si>
  <si>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</si>
  <si>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</si>
  <si>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</si>
  <si>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</si>
  <si>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</si>
  <si>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</si>
  <si>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</si>
  <si>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</si>
  <si>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</si>
  <si>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</si>
  <si>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</si>
  <si>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</si>
  <si>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</si>
  <si>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</si>
  <si>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</si>
  <si>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</si>
  <si>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</si>
  <si>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</si>
  <si>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</si>
  <si>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</si>
  <si>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</si>
  <si>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</si>
  <si>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</si>
  <si>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</si>
  <si>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</si>
  <si>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</si>
  <si>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</si>
  <si>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</si>
  <si>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</si>
  <si>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</si>
  <si>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</si>
  <si>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</si>
  <si>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</si>
  <si>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</si>
  <si>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</si>
  <si>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</si>
  <si>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</si>
  <si>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</si>
  <si>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</si>
  <si>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</si>
  <si>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</si>
  <si>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</si>
  <si>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</si>
  <si>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</si>
  <si>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</si>
  <si>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</si>
  <si>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</si>
  <si>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</si>
  <si>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</si>
  <si>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</si>
  <si>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</si>
  <si>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</si>
  <si>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</si>
  <si>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</si>
  <si>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</si>
  <si>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</si>
  <si>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</si>
  <si>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</si>
  <si>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</si>
  <si>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</si>
  <si>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</si>
  <si>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</si>
  <si>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</si>
  <si>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</si>
  <si>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</si>
  <si>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</si>
  <si>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</si>
  <si>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</si>
  <si>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</si>
  <si>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</si>
  <si>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</si>
  <si>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</si>
  <si>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</si>
  <si>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</si>
  <si>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</si>
  <si>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</si>
  <si>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</si>
  <si>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</si>
  <si>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</si>
  <si>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</si>
  <si>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</si>
  <si>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</si>
  <si>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</si>
  <si>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</si>
  <si>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</si>
  <si>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</si>
  <si>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</si>
  <si>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</si>
  <si>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</si>
  <si>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</si>
  <si>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</si>
  <si>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</si>
  <si>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</si>
  <si>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</si>
  <si>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</si>
  <si>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</si>
  <si>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</si>
  <si>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</si>
  <si>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</si>
  <si>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</si>
  <si>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</si>
  <si>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</si>
  <si>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</si>
  <si>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</si>
  <si>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</si>
  <si>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</si>
  <si>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</si>
  <si>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</si>
  <si>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</si>
  <si>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</si>
  <si>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</si>
  <si>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</si>
  <si>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</si>
  <si>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</si>
  <si>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</si>
  <si>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</si>
  <si>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</si>
  <si>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</si>
  <si>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</si>
  <si>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</si>
  <si>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</si>
  <si>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</si>
  <si>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</si>
  <si>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</si>
  <si>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</si>
  <si>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</si>
  <si>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</si>
  <si>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</si>
  <si>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</si>
  <si>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</si>
  <si>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</si>
  <si>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</si>
  <si>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</si>
  <si>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</si>
  <si>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</si>
  <si>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</si>
  <si>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</si>
  <si>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</si>
  <si>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</si>
  <si>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</si>
  <si>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</si>
  <si>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</si>
  <si>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</si>
  <si>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</si>
  <si>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</si>
  <si>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</si>
  <si>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</si>
  <si>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</si>
  <si>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</si>
  <si>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</si>
  <si>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</si>
  <si>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</si>
  <si>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</si>
  <si>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</si>
  <si>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</si>
  <si>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</si>
  <si>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</si>
  <si>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</si>
  <si>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</si>
  <si>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</si>
  <si>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</si>
  <si>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</si>
  <si>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</si>
  <si>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</si>
  <si>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</si>
  <si>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</si>
  <si>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</si>
  <si>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</si>
  <si>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</si>
  <si>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</si>
  <si>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</si>
  <si>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</si>
  <si>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</si>
  <si>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</si>
  <si>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</si>
  <si>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</si>
  <si>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</si>
  <si>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</si>
  <si>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</si>
  <si>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</si>
  <si>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</si>
  <si>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</si>
  <si>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</si>
  <si>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</si>
  <si>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</si>
  <si>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</si>
  <si>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</si>
  <si>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</si>
  <si>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</si>
  <si>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</si>
  <si>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</si>
  <si>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</si>
  <si>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</si>
  <si>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</si>
  <si>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</si>
  <si>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</si>
  <si>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</si>
  <si>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</si>
  <si>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</si>
  <si>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</si>
  <si>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</si>
  <si>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</si>
  <si>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</si>
  <si>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</si>
  <si>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</si>
  <si>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</si>
  <si>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</si>
  <si>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</si>
  <si>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</si>
  <si>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</si>
  <si>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</si>
  <si>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</si>
  <si>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</si>
  <si>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</si>
  <si>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</si>
  <si>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</si>
  <si>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</si>
  <si>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</si>
  <si>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</si>
  <si>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</si>
  <si>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</si>
  <si>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</si>
  <si>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</si>
  <si>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</si>
  <si>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</si>
  <si>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</si>
  <si>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</si>
  <si>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</si>
  <si>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</si>
  <si>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</si>
  <si>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</si>
  <si>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</si>
  <si>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</si>
  <si>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</si>
  <si>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</si>
  <si>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</si>
  <si>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</si>
  <si>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</si>
  <si>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</si>
  <si>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</si>
  <si>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</si>
  <si>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</si>
  <si>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</si>
  <si>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</si>
  <si>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</si>
  <si>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</si>
  <si>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</si>
  <si>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</si>
  <si>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</si>
  <si>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</si>
  <si>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</si>
  <si>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</si>
  <si>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</si>
  <si>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</si>
  <si>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</si>
  <si>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</si>
  <si>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</si>
  <si>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</si>
  <si>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</si>
  <si>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</si>
  <si>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</si>
  <si>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</si>
  <si>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</si>
  <si>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</si>
  <si>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</si>
  <si>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</si>
  <si>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</si>
  <si>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</si>
  <si>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</si>
  <si>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</si>
  <si>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</si>
  <si>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</si>
  <si>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</si>
  <si>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</si>
  <si>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</si>
  <si>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</si>
  <si>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</si>
  <si>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</si>
  <si>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</si>
  <si>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</si>
  <si>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</si>
  <si>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</si>
  <si>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</si>
  <si>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</si>
  <si>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</si>
  <si>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</si>
  <si>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</si>
  <si>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</si>
  <si>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</si>
  <si>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</si>
  <si>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</si>
  <si>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</si>
  <si>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</si>
  <si>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</si>
  <si>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</si>
  <si>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</si>
  <si>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</si>
  <si>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</si>
  <si>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</si>
  <si>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</si>
  <si>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</si>
  <si>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</si>
  <si>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</si>
  <si>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</si>
  <si>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</si>
  <si>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</si>
  <si>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</si>
  <si>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</si>
  <si>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</si>
  <si>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</si>
  <si>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</si>
  <si>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</si>
  <si>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</si>
  <si>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</si>
  <si>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</si>
  <si>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</si>
  <si>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</si>
  <si>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</si>
  <si>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</si>
  <si>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</si>
  <si>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</si>
  <si>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</si>
  <si>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</si>
  <si>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</si>
  <si>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</si>
  <si>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</si>
  <si>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</si>
  <si>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</si>
  <si>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</si>
  <si>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</si>
  <si>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</si>
  <si>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</si>
  <si>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</si>
  <si>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</si>
  <si>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</si>
  <si>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</si>
  <si>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</si>
  <si>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</si>
  <si>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</si>
  <si>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</si>
  <si>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</si>
  <si>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</si>
  <si>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</si>
  <si>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</si>
  <si>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</si>
  <si>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</si>
  <si>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</si>
  <si>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</si>
  <si>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</si>
  <si>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</si>
  <si>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</si>
  <si>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</si>
  <si>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</si>
  <si>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</si>
  <si>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</si>
  <si>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</si>
  <si>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</si>
  <si>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</si>
  <si>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</si>
  <si>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</si>
  <si>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</si>
  <si>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</si>
  <si>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</si>
  <si>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</si>
  <si>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</si>
  <si>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</si>
  <si>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</si>
  <si>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</si>
  <si>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</si>
  <si>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</si>
  <si>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</si>
  <si>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</si>
  <si>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</si>
  <si>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</si>
  <si>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</si>
  <si>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</si>
  <si>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</si>
  <si>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</si>
  <si>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</si>
  <si>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</si>
  <si>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</si>
  <si>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</si>
  <si>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</si>
  <si>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</si>
  <si>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</si>
  <si>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</si>
  <si>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</si>
  <si>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</si>
  <si>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</si>
  <si>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</si>
  <si>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</si>
  <si>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</si>
  <si>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</si>
  <si>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</si>
  <si>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</si>
  <si>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</si>
  <si>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</si>
  <si>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</si>
  <si>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</si>
  <si>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</si>
  <si>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</si>
  <si>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</si>
  <si>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</si>
  <si>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</si>
  <si>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</si>
  <si>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</si>
  <si>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</si>
  <si>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</si>
  <si>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</si>
  <si>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</si>
  <si>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</si>
  <si>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</si>
  <si>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</si>
  <si>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</si>
  <si>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</si>
  <si>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</si>
  <si>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</si>
  <si>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</si>
  <si>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</si>
  <si>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</si>
  <si>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</si>
  <si>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</si>
  <si>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</si>
  <si>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</si>
  <si>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</si>
  <si>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</si>
  <si>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</si>
  <si>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</si>
  <si>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</si>
  <si>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</si>
  <si>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</si>
  <si>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</si>
  <si>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</si>
  <si>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</si>
  <si>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</si>
  <si>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</si>
  <si>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</si>
  <si>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</si>
  <si>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</si>
  <si>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</si>
  <si>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</si>
  <si>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</si>
  <si>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</si>
  <si>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</si>
  <si>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</si>
  <si>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</si>
  <si>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</si>
  <si>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</si>
  <si>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</si>
  <si>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</si>
  <si>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</si>
  <si>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</si>
  <si>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</si>
  <si>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</si>
  <si>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</si>
  <si>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</si>
  <si>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</si>
  <si>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</si>
  <si>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</si>
  <si>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</si>
  <si>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</si>
  <si>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</si>
  <si>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</si>
  <si>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</si>
  <si>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</si>
  <si>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</si>
  <si>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</si>
  <si>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</si>
  <si>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</si>
  <si>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</si>
  <si>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</si>
  <si>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</si>
  <si>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</si>
  <si>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</si>
  <si>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</si>
  <si>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</si>
  <si>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</si>
  <si>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</si>
  <si>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</si>
  <si>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</si>
  <si>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</si>
  <si>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</si>
  <si>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</si>
  <si>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</si>
  <si>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</si>
  <si>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</si>
  <si>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</si>
  <si>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</si>
  <si>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</si>
  <si>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</si>
  <si>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</si>
  <si>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</si>
  <si>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</si>
  <si>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</si>
  <si>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</si>
  <si>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</si>
  <si>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</si>
  <si>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</si>
  <si>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</si>
  <si>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</si>
  <si>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</si>
  <si>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</si>
  <si>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</si>
  <si>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</si>
  <si>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</si>
  <si>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</si>
  <si>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</si>
  <si>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</si>
  <si>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</si>
  <si>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</si>
  <si>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</si>
  <si>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</si>
  <si>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</si>
  <si>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</si>
  <si>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</si>
  <si>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</si>
  <si>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</si>
  <si>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</si>
  <si>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</si>
  <si>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</si>
  <si>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</si>
  <si>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</si>
  <si>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</si>
  <si>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</si>
  <si>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</si>
  <si>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</si>
  <si>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</si>
  <si>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</si>
  <si>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</si>
  <si>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</si>
  <si>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</si>
  <si>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</si>
  <si>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</si>
  <si>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</si>
  <si>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</si>
  <si>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</si>
  <si>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</si>
  <si>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</si>
  <si>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</si>
  <si>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</si>
  <si>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</si>
  <si>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</si>
  <si>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</si>
  <si>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</si>
  <si>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</si>
  <si>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</si>
  <si>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</si>
  <si>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</si>
  <si>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</si>
  <si>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</si>
  <si>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</si>
  <si>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</si>
  <si>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</si>
  <si>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</si>
  <si>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</si>
  <si>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</si>
  <si>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</si>
  <si>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</si>
  <si>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</si>
  <si>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</si>
  <si>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</si>
  <si>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</si>
  <si>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</si>
  <si>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</si>
  <si>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</si>
  <si>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</si>
  <si>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</si>
  <si>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</si>
  <si>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</si>
  <si>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</si>
  <si>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</si>
  <si>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</si>
  <si>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</si>
  <si>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</si>
  <si>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</si>
  <si>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</si>
  <si>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</si>
  <si>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</si>
  <si>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</si>
  <si>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</si>
  <si>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</si>
  <si>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</si>
  <si>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</si>
  <si>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</si>
  <si>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</si>
  <si>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</si>
  <si>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</si>
  <si>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</si>
  <si>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</si>
  <si>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</si>
  <si>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</si>
  <si>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</si>
  <si>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</si>
  <si>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</si>
  <si>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</si>
  <si>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</si>
  <si>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</si>
  <si>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</si>
  <si>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</si>
  <si>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</si>
  <si>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</si>
  <si>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</si>
  <si>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</si>
  <si>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</si>
  <si>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</si>
  <si>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</si>
  <si>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</si>
  <si>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</si>
  <si>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</si>
  <si>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</si>
  <si>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</si>
  <si>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</si>
  <si>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</si>
  <si>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</si>
  <si>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</si>
  <si>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</si>
  <si>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</si>
  <si>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</si>
  <si>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</si>
  <si>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</si>
  <si>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</si>
  <si>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</si>
  <si>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</si>
  <si>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</si>
  <si>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</si>
  <si>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</si>
  <si>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</si>
  <si>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</si>
  <si>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</si>
  <si>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</si>
  <si>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</si>
  <si>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</si>
  <si>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</si>
  <si>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</si>
  <si>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</si>
  <si>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</si>
  <si>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</si>
  <si>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</si>
  <si>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</si>
  <si>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</si>
  <si>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</si>
  <si>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</si>
  <si>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</si>
  <si>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</si>
  <si>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</si>
  <si>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</si>
  <si>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</si>
  <si>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</si>
  <si>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</si>
  <si>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</si>
  <si>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</si>
  <si>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</si>
  <si>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</si>
  <si>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</si>
  <si>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</si>
  <si>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</si>
  <si>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</si>
  <si>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</si>
  <si>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</si>
  <si>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</si>
  <si>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</si>
  <si>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</si>
  <si>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</si>
  <si>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</si>
  <si>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</si>
  <si>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</si>
  <si>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</si>
  <si>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</si>
  <si>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</si>
  <si>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</si>
  <si>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</si>
  <si>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</si>
  <si>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</si>
  <si>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</si>
  <si>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</si>
  <si>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</si>
  <si>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</si>
  <si>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</si>
  <si>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</si>
  <si>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</si>
  <si>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</si>
  <si>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</si>
  <si>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</si>
  <si>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</si>
  <si>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</si>
  <si>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</si>
  <si>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</si>
  <si>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</si>
  <si>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</si>
  <si>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</si>
  <si>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</si>
  <si>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</si>
  <si>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</si>
  <si>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</si>
  <si>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</si>
  <si>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</si>
  <si>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</si>
  <si>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</si>
  <si>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</si>
  <si>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</si>
  <si>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</si>
  <si>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</si>
  <si>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</si>
  <si>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</si>
  <si>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</si>
  <si>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</si>
  <si>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</si>
  <si>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</si>
  <si>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</si>
  <si>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</si>
  <si>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</si>
  <si>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</si>
  <si>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</si>
  <si>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</si>
  <si>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</si>
  <si>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</si>
  <si>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</si>
  <si>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</si>
  <si>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</si>
  <si>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</si>
  <si>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</si>
  <si>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</si>
  <si>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</si>
  <si>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</si>
  <si>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</si>
  <si>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</si>
  <si>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</si>
  <si>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</si>
  <si>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</si>
  <si>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</si>
  <si>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</si>
  <si>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</si>
  <si>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</si>
  <si>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</si>
  <si>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</si>
  <si>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</si>
  <si>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</si>
  <si>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</si>
  <si>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</si>
  <si>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</si>
  <si>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</si>
  <si>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</si>
  <si>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</si>
  <si>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</si>
  <si>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</si>
  <si>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</si>
  <si>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</si>
  <si>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</si>
  <si>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</si>
  <si>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</si>
  <si>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</si>
  <si>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</si>
  <si>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</si>
  <si>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</si>
  <si>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</si>
  <si>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</si>
  <si>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</si>
  <si>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</si>
  <si>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</si>
  <si>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</si>
  <si>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</si>
  <si>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</si>
  <si>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</si>
  <si>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</si>
  <si>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</si>
  <si>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</si>
  <si>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</si>
  <si>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</si>
  <si>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</si>
  <si>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</si>
  <si>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</si>
  <si>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</si>
  <si>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</si>
  <si>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</si>
  <si>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</si>
  <si>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</si>
  <si>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</si>
  <si>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</si>
  <si>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</si>
  <si>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</si>
  <si>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</si>
  <si>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</si>
  <si>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</si>
  <si>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</si>
  <si>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</si>
  <si>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</si>
  <si>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</si>
  <si>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</si>
  <si>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</si>
  <si>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</si>
  <si>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</si>
  <si>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</si>
  <si>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</si>
  <si>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</si>
  <si>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</si>
  <si>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</si>
  <si>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</si>
  <si>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</si>
  <si>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</si>
  <si>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</si>
  <si>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</si>
  <si>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</si>
  <si>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</si>
  <si>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</si>
  <si>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</si>
  <si>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</si>
  <si>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</si>
  <si>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</si>
  <si>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</si>
  <si>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</si>
  <si>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</si>
  <si>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</si>
  <si>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</si>
  <si>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</si>
  <si>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</si>
  <si>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</si>
  <si>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</si>
  <si>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</si>
  <si>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</si>
  <si>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</si>
  <si>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</si>
  <si>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</si>
  <si>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</si>
  <si>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</si>
  <si>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</si>
  <si>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</si>
  <si>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</si>
  <si>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</si>
  <si>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</si>
  <si>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</si>
  <si>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</si>
  <si>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</si>
  <si>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</si>
  <si>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</si>
  <si>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</si>
  <si>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</si>
  <si>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</si>
  <si>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</si>
  <si>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</si>
  <si>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</si>
  <si>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</si>
  <si>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</si>
  <si>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</si>
  <si>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</si>
  <si>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</si>
  <si>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</si>
  <si>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</si>
  <si>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</si>
  <si>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</si>
  <si>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</si>
  <si>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</si>
  <si>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</si>
  <si>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</si>
  <si>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</si>
  <si>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</si>
  <si>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</si>
  <si>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</si>
  <si>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</si>
  <si>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</si>
  <si>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</si>
  <si>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</si>
  <si>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</si>
  <si>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</si>
  <si>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</si>
  <si>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</si>
  <si>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</si>
  <si>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</si>
  <si>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</si>
  <si>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</si>
  <si>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</si>
  <si>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</si>
  <si>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</si>
  <si>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</si>
  <si>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</si>
  <si>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</si>
  <si>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</si>
  <si>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</si>
  <si>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</si>
  <si>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</si>
  <si>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</si>
  <si>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</si>
  <si>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</si>
  <si>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</si>
  <si>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</si>
  <si>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</si>
  <si>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</si>
  <si>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</si>
  <si>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</si>
  <si>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</si>
  <si>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</si>
  <si>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</si>
  <si>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</si>
  <si>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</si>
  <si>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</si>
  <si>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</si>
  <si>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</si>
  <si>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</si>
  <si>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</si>
  <si>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</si>
  <si>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</si>
  <si>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</si>
  <si>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</si>
  <si>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</si>
  <si>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</si>
  <si>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</si>
  <si>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</si>
  <si>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</si>
  <si>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</si>
  <si>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</si>
  <si>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</si>
  <si>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</si>
  <si>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</si>
  <si>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</si>
  <si>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</si>
  <si>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</si>
  <si>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</si>
  <si>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</si>
  <si>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</si>
  <si>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</si>
  <si>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</si>
  <si>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</si>
  <si>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</si>
  <si>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</si>
  <si>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</si>
  <si>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</si>
  <si>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</si>
  <si>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</si>
  <si>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</si>
  <si>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</si>
  <si>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</si>
  <si>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</si>
  <si>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</si>
  <si>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</si>
  <si>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</si>
  <si>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</si>
  <si>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</si>
  <si>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</si>
  <si>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</si>
  <si>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</si>
  <si>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</si>
  <si>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</si>
  <si>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</si>
  <si>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</si>
  <si>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</si>
  <si>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</si>
  <si>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</si>
  <si>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</si>
  <si>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</si>
  <si>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</si>
  <si>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</si>
  <si>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</si>
  <si>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</si>
  <si>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</si>
  <si>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</si>
  <si>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</si>
  <si>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</si>
  <si>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</si>
  <si>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</si>
  <si>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</si>
  <si>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</si>
  <si>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</si>
  <si>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</si>
  <si>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</si>
  <si>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</si>
  <si>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</si>
  <si>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</si>
  <si>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</si>
  <si>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</si>
  <si>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</si>
  <si>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</si>
  <si>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</si>
  <si>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</si>
  <si>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</si>
  <si>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</si>
  <si>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</si>
  <si>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</si>
  <si>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</si>
  <si>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</si>
  <si>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</si>
  <si>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</si>
  <si>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</si>
  <si>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</si>
  <si>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</si>
  <si>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</si>
  <si>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</si>
  <si>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</si>
  <si>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</si>
  <si>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</si>
  <si>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</si>
  <si>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</si>
  <si>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</si>
  <si>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</si>
  <si>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</si>
  <si>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</si>
  <si>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</si>
  <si>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</si>
  <si>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</si>
  <si>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</si>
  <si>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</si>
  <si>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</si>
  <si>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</si>
  <si>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</si>
  <si>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</si>
  <si>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</si>
  <si>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</si>
  <si>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</si>
  <si>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</si>
  <si>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</si>
  <si>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</si>
  <si>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</si>
  <si>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</si>
  <si>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</si>
  <si>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</si>
  <si>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</si>
  <si>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</si>
  <si>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</si>
  <si>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</si>
  <si>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</si>
  <si>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</si>
  <si>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</si>
  <si>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</si>
  <si>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</si>
  <si>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</si>
  <si>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</si>
  <si>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</si>
  <si>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</si>
  <si>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</si>
  <si>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</si>
  <si>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</si>
  <si>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</si>
  <si>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</si>
  <si>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</si>
  <si>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</si>
  <si>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</si>
  <si>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</si>
  <si>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</si>
  <si>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</si>
  <si>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</si>
  <si>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</si>
  <si>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</si>
  <si>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</si>
  <si>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</si>
  <si>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</si>
  <si>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</si>
  <si>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</si>
  <si>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</si>
  <si>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</si>
  <si>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</si>
  <si>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</si>
  <si>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</si>
  <si>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</si>
  <si>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</si>
  <si>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</si>
  <si>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</si>
  <si>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</si>
  <si>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</si>
  <si>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</si>
  <si>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</si>
  <si>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</si>
  <si>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</si>
  <si>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</si>
  <si>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</si>
  <si>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</si>
  <si>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</si>
  <si>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</si>
  <si>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</si>
  <si>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</si>
  <si>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</si>
  <si>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</si>
  <si>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</si>
  <si>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</si>
  <si>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</si>
  <si>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</si>
  <si>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</si>
  <si>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</si>
  <si>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</si>
  <si>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</si>
  <si>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</si>
  <si>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</si>
  <si>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</si>
  <si>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</si>
  <si>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</si>
  <si>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</si>
  <si>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</si>
  <si>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</si>
  <si>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</si>
  <si>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</si>
  <si>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</si>
  <si>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</si>
  <si>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</si>
  <si>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</si>
  <si>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</si>
  <si>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</si>
  <si>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</si>
  <si>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</si>
  <si>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</si>
  <si>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</si>
  <si>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</si>
  <si>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</si>
  <si>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</si>
  <si>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</si>
  <si>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</si>
  <si>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</si>
  <si>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</si>
  <si>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</si>
  <si>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</si>
  <si>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</si>
  <si>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</si>
  <si>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</si>
  <si>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</si>
  <si>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</si>
  <si>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</si>
  <si>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</si>
  <si>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</si>
  <si>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</si>
  <si>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</si>
  <si>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</si>
  <si>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</si>
  <si>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</si>
  <si>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</si>
  <si>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</si>
  <si>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</si>
  <si>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</si>
  <si>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</si>
  <si>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</si>
  <si>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</si>
  <si>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</si>
  <si>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</si>
  <si>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</si>
  <si>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</si>
  <si>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</si>
  <si>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</si>
  <si>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</si>
  <si>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</si>
  <si>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</si>
  <si>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</si>
  <si>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</si>
  <si>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</si>
  <si>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</si>
  <si>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</si>
  <si>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</si>
  <si>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</si>
  <si>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</si>
  <si>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</si>
  <si>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</si>
  <si>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</si>
  <si>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</si>
  <si>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</si>
  <si>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</si>
  <si>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</si>
  <si>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</si>
  <si>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</si>
  <si>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</si>
  <si>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</si>
  <si>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</si>
  <si>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</si>
  <si>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</si>
  <si>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</si>
  <si>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</si>
  <si>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</si>
  <si>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</si>
  <si>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</si>
  <si>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</si>
  <si>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</si>
  <si>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</si>
  <si>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</si>
  <si>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</si>
  <si>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</si>
  <si>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</si>
  <si>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</si>
  <si>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</si>
  <si>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</si>
  <si>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</si>
  <si>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</si>
  <si>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</si>
  <si>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</si>
  <si>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</si>
  <si>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</si>
  <si>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</si>
  <si>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</si>
  <si>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</si>
  <si>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</si>
  <si>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</si>
  <si>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</si>
  <si>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</si>
  <si>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</si>
  <si>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</si>
  <si>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</si>
  <si>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</si>
  <si>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</si>
  <si>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</si>
  <si>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</si>
  <si>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</si>
  <si>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</si>
  <si>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</si>
  <si>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</si>
  <si>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</si>
  <si>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</si>
  <si>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</si>
  <si>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</si>
  <si>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</si>
  <si>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</si>
  <si>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</si>
  <si>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</si>
  <si>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</si>
  <si>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</si>
  <si>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</si>
  <si>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</si>
  <si>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</si>
  <si>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</si>
  <si>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</si>
  <si>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</si>
  <si>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</si>
  <si>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</si>
  <si>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</si>
  <si>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</si>
  <si>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</si>
  <si>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</si>
  <si>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</si>
  <si>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</si>
  <si>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</si>
  <si>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</si>
  <si>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</si>
  <si>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</si>
  <si>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</si>
  <si>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</si>
  <si>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</si>
  <si>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</si>
  <si>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</si>
  <si>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</si>
  <si>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</si>
  <si>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</si>
  <si>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</si>
  <si>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</si>
  <si>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</si>
  <si>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</si>
  <si>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</si>
  <si>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</si>
  <si>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</si>
  <si>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</si>
  <si>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</si>
  <si>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</si>
  <si>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</si>
  <si>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</si>
  <si>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</si>
  <si>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</si>
  <si>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</si>
  <si>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</si>
  <si>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</si>
  <si>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</si>
  <si>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</si>
  <si>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</si>
  <si>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</si>
  <si>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</si>
  <si>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</si>
  <si>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</si>
  <si>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</si>
  <si>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</si>
  <si>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</si>
  <si>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</si>
  <si>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</si>
  <si>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</si>
  <si>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</si>
  <si>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</si>
  <si>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</si>
  <si>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</si>
  <si>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</si>
  <si>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</si>
  <si>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</si>
  <si>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</si>
  <si>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</si>
  <si>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</si>
  <si>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</si>
  <si>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</si>
  <si>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</si>
  <si>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</si>
  <si>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</si>
  <si>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</si>
  <si>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</si>
  <si>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</si>
  <si>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</si>
  <si>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</si>
  <si>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</si>
  <si>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</si>
  <si>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</si>
  <si>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</si>
  <si>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</si>
  <si>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</si>
  <si>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</si>
  <si>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</si>
  <si>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</si>
  <si>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</si>
  <si>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</si>
  <si>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</si>
  <si>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</si>
  <si>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</si>
  <si>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</si>
  <si>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</si>
  <si>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</si>
  <si>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</si>
  <si>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</si>
  <si>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</si>
  <si>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</si>
  <si>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</si>
  <si>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</si>
  <si>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</si>
  <si>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</si>
  <si>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</si>
  <si>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</si>
  <si>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</si>
  <si>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</si>
  <si>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</si>
  <si>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</si>
  <si>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</si>
  <si>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</si>
  <si>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</si>
  <si>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</si>
  <si>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</si>
  <si>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</si>
  <si>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</si>
  <si>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</si>
  <si>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</si>
  <si>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</si>
  <si>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</si>
  <si>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</si>
  <si>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</si>
  <si>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</si>
  <si>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</si>
  <si>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</si>
  <si>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</si>
  <si>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</si>
  <si>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</si>
  <si>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</si>
  <si>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</si>
  <si>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</si>
  <si>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</si>
  <si>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</si>
  <si>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</si>
  <si>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</si>
  <si>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</si>
  <si>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</si>
  <si>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</si>
  <si>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</si>
  <si>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</si>
  <si>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</si>
  <si>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</si>
  <si>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</si>
  <si>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</si>
  <si>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</si>
  <si>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</si>
  <si>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</si>
  <si>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</si>
  <si>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</si>
  <si>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</si>
  <si>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</si>
  <si>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</si>
  <si>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</si>
  <si>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</si>
  <si>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</si>
  <si>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</si>
  <si>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</si>
  <si>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</si>
  <si>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</si>
  <si>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</si>
  <si>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</si>
  <si>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</si>
  <si>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</si>
  <si>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</si>
  <si>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</si>
  <si>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</si>
  <si>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</si>
  <si>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</si>
  <si>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</si>
  <si>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</si>
  <si>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</si>
  <si>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</si>
  <si>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</si>
  <si>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</si>
  <si>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</si>
  <si>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</si>
  <si>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</si>
  <si>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</si>
  <si>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</si>
  <si>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</si>
  <si>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</si>
  <si>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</si>
  <si>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</si>
  <si>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</si>
  <si>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</si>
  <si>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</si>
  <si>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</si>
  <si>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</si>
  <si>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</si>
  <si>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</si>
  <si>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</si>
  <si>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</si>
  <si>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</si>
  <si>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</si>
  <si>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</si>
  <si>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</si>
  <si>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</si>
  <si>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</si>
  <si>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</si>
  <si>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</si>
  <si>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</si>
  <si>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</si>
  <si>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</si>
  <si>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</si>
  <si>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</si>
  <si>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</si>
  <si>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</si>
  <si>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</si>
  <si>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</si>
  <si>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</si>
  <si>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</si>
  <si>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</si>
  <si>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</si>
  <si>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</si>
  <si>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</si>
  <si>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</si>
  <si>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</si>
  <si>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</si>
  <si>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</si>
  <si>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</si>
  <si>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</si>
  <si>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</si>
  <si>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</si>
  <si>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</si>
  <si>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</si>
  <si>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</si>
  <si>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</si>
  <si>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</si>
  <si>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</si>
  <si>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</si>
  <si>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</si>
  <si>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</si>
  <si>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</si>
  <si>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</si>
  <si>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</si>
  <si>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</si>
  <si>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</si>
  <si>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</si>
  <si>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</si>
  <si>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</si>
  <si>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</si>
  <si>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</si>
  <si>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</si>
  <si>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</si>
  <si>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</si>
  <si>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</si>
  <si>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</si>
  <si>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</si>
  <si>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</si>
  <si>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</si>
  <si>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</si>
  <si>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</si>
  <si>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</si>
  <si>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</si>
  <si>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</si>
  <si>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</si>
  <si>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</si>
  <si>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</si>
  <si>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</si>
  <si>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</si>
  <si>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</si>
  <si>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</si>
  <si>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</si>
  <si>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</si>
  <si>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</si>
  <si>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</si>
  <si>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</si>
  <si>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</si>
  <si>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</si>
  <si>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</si>
  <si>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</si>
  <si>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</si>
  <si>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</si>
  <si>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</si>
  <si>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</si>
  <si>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</si>
  <si>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</si>
  <si>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</si>
  <si>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</si>
  <si>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</si>
  <si>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</si>
  <si>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</si>
  <si>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</si>
  <si>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</si>
  <si>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</si>
  <si>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</si>
  <si>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</si>
  <si>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</si>
  <si>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</si>
  <si>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</si>
  <si>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</si>
  <si>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</si>
  <si>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</si>
  <si>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</si>
  <si>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</si>
  <si>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</si>
  <si>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</si>
  <si>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</si>
  <si>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</si>
  <si>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</si>
  <si>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</si>
  <si>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</si>
  <si>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</si>
  <si>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</si>
  <si>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</si>
  <si>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</si>
  <si>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</si>
  <si>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</si>
  <si>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</si>
  <si>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</si>
  <si>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</si>
  <si>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</si>
  <si>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</si>
  <si>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</si>
  <si>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</si>
  <si>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</si>
  <si>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</si>
  <si>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</si>
  <si>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</si>
  <si>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</si>
  <si>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</si>
  <si>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</si>
  <si>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</si>
  <si>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</si>
  <si>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</si>
  <si>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</si>
  <si>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</si>
  <si>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</si>
  <si>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</si>
  <si>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</si>
  <si>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</si>
  <si>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</si>
  <si>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</si>
  <si>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</si>
  <si>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</si>
  <si>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</si>
  <si>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</si>
  <si>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</si>
  <si>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</si>
  <si>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</si>
  <si>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</si>
  <si>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</si>
  <si>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</si>
  <si>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</si>
  <si>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</si>
  <si>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</si>
  <si>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</si>
  <si>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</si>
  <si>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</si>
  <si>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</si>
  <si>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</si>
  <si>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</si>
  <si>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</si>
  <si>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</si>
  <si>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</si>
  <si>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</si>
  <si>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</si>
  <si>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</si>
  <si>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</si>
  <si>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</si>
  <si>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</si>
  <si>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</si>
  <si>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</si>
  <si>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</si>
  <si>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</si>
  <si>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</si>
  <si>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</si>
  <si>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</si>
  <si>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</si>
  <si>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</si>
  <si>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</si>
  <si>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</si>
  <si>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</si>
  <si>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</si>
  <si>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</si>
  <si>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</si>
  <si>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</si>
  <si>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</si>
  <si>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</si>
  <si>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</si>
  <si>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</si>
  <si>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</si>
  <si>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</si>
  <si>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</si>
  <si>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</si>
  <si>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</si>
  <si>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</si>
  <si>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</si>
  <si>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</si>
  <si>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</si>
  <si>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</si>
  <si>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</si>
  <si>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</si>
  <si>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</si>
  <si>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</si>
  <si>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</si>
  <si>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</si>
  <si>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</si>
  <si>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</si>
  <si>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</si>
  <si>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</si>
  <si>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</si>
  <si>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</si>
  <si>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</si>
  <si>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</si>
  <si>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</si>
  <si>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</si>
  <si>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</si>
  <si>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</si>
  <si>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</si>
  <si>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</si>
  <si>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</si>
  <si>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</si>
  <si>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</si>
  <si>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</si>
  <si>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</si>
  <si>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</si>
  <si>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</si>
  <si>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</si>
  <si>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</si>
  <si>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</si>
  <si>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</si>
  <si>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</si>
  <si>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</si>
  <si>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</si>
  <si>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</si>
  <si>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</si>
  <si>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</si>
  <si>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</si>
  <si>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</si>
  <si>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</si>
  <si>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</si>
  <si>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</si>
  <si>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</si>
  <si>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</si>
  <si>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</si>
  <si>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</si>
  <si>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</si>
  <si>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</si>
  <si>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</si>
  <si>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</si>
  <si>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</si>
  <si>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</si>
  <si>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</si>
  <si>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</si>
  <si>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</si>
  <si>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</si>
  <si>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</si>
  <si>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</si>
  <si>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</si>
  <si>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</si>
  <si>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</si>
  <si>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</si>
  <si>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</si>
  <si>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</si>
  <si>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</si>
  <si>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</si>
  <si>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</si>
  <si>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</si>
  <si>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</si>
  <si>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</si>
  <si>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</si>
  <si>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</si>
  <si>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</si>
  <si>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</si>
  <si>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</si>
  <si>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</si>
  <si>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</si>
  <si>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</si>
  <si>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</si>
  <si>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</si>
  <si>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</si>
  <si>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</si>
  <si>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</si>
  <si>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</si>
  <si>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</si>
  <si>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</si>
  <si>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</si>
  <si>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</si>
  <si>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</si>
  <si>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</si>
  <si>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</si>
  <si>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</si>
  <si>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</si>
  <si>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</si>
  <si>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</si>
  <si>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</si>
  <si>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</si>
  <si>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</si>
  <si>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</si>
  <si>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</si>
  <si>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</si>
  <si>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</si>
  <si>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</si>
  <si>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</si>
  <si>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</si>
  <si>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</si>
  <si>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</si>
  <si>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</si>
  <si>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</si>
  <si>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</si>
  <si>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</si>
  <si>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</si>
  <si>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</si>
  <si>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</si>
  <si>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</si>
  <si>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</si>
  <si>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</si>
  <si>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</si>
  <si>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</si>
  <si>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</si>
  <si>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</si>
  <si>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</si>
  <si>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</si>
  <si>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</si>
  <si>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</si>
  <si>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</si>
  <si>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</si>
  <si>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</si>
  <si>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</si>
  <si>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</si>
  <si>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</si>
  <si>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</si>
  <si>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</si>
  <si>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</si>
  <si>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</si>
  <si>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</si>
  <si>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</si>
  <si>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</si>
  <si>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</si>
  <si>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</si>
  <si>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</si>
  <si>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</si>
  <si>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</si>
  <si>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</si>
  <si>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</si>
  <si>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</si>
  <si>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</si>
  <si>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</si>
  <si>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</si>
  <si>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</si>
  <si>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</si>
  <si>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</si>
  <si>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</si>
  <si>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</si>
  <si>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</si>
  <si>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</si>
  <si>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</si>
  <si>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</si>
  <si>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</si>
  <si>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</si>
  <si>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</si>
  <si>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</si>
  <si>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</si>
  <si>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</si>
  <si>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</si>
  <si>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</si>
  <si>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</si>
  <si>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</si>
  <si>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</si>
  <si>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</si>
  <si>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</si>
  <si>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</si>
  <si>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</si>
  <si>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</si>
  <si>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</si>
  <si>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</si>
  <si>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</si>
  <si>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</si>
  <si>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</si>
  <si>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</si>
  <si>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</si>
  <si>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</si>
  <si>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</si>
  <si>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</si>
  <si>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</si>
  <si>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</si>
  <si>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</si>
  <si>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</si>
  <si>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</si>
  <si>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</si>
  <si>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</si>
  <si>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</si>
  <si>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</si>
  <si>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</si>
  <si>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</si>
  <si>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</si>
  <si>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</si>
  <si>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</si>
  <si>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</si>
  <si>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</si>
  <si>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</si>
  <si>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</si>
  <si>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</si>
  <si>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</si>
  <si>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</si>
  <si>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</si>
  <si>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</si>
  <si>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</si>
  <si>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</si>
  <si>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</si>
  <si>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</si>
  <si>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</si>
  <si>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</si>
  <si>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</si>
  <si>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</si>
  <si>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</si>
  <si>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</si>
  <si>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</si>
  <si>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</si>
  <si>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</si>
  <si>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</si>
  <si>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</si>
  <si>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</si>
  <si>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</si>
  <si>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</si>
  <si>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</si>
  <si>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</si>
  <si>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</si>
  <si>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</si>
  <si>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</si>
  <si>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</si>
  <si>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</si>
  <si>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</si>
  <si>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</si>
  <si>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</si>
  <si>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</si>
  <si>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</si>
  <si>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</si>
  <si>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</si>
  <si>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</si>
  <si>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</si>
  <si>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</si>
  <si>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</si>
  <si>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</si>
  <si>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</si>
  <si>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</si>
  <si>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</si>
  <si>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</si>
  <si>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</si>
  <si>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</si>
  <si>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</si>
  <si>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</si>
  <si>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</si>
  <si>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</si>
  <si>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</si>
  <si>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</si>
  <si>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</si>
  <si>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</si>
  <si>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</si>
  <si>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</si>
  <si>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</si>
  <si>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</si>
  <si>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</si>
  <si>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</si>
  <si>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</si>
  <si>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</si>
  <si>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</si>
  <si>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</si>
  <si>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</si>
  <si>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</si>
  <si>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</si>
  <si>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</si>
  <si>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</si>
  <si>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</si>
  <si>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</si>
  <si>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</si>
  <si>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</si>
  <si>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</si>
  <si>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</si>
  <si>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</si>
  <si>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</si>
  <si>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</si>
  <si>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</si>
  <si>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</si>
  <si>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</si>
  <si>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</si>
  <si>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</si>
  <si>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</si>
  <si>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</si>
  <si>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</si>
  <si>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</si>
  <si>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</si>
  <si>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</si>
  <si>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</si>
  <si>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</si>
  <si>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</si>
  <si>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</si>
  <si>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</si>
  <si>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</si>
  <si>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</si>
  <si>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</si>
  <si>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</si>
  <si>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</si>
  <si>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</si>
  <si>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</si>
  <si>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</si>
  <si>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</si>
  <si>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</si>
  <si>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</si>
  <si>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</si>
  <si>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</si>
  <si>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</si>
  <si>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</si>
  <si>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</si>
  <si>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</si>
  <si>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</si>
  <si>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</si>
  <si>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</si>
  <si>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</si>
  <si>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</si>
  <si>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</si>
  <si>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</si>
  <si>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</si>
  <si>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</si>
  <si>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</si>
  <si>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</si>
  <si>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</si>
  <si>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</si>
  <si>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</si>
  <si>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</si>
  <si>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</si>
  <si>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</si>
  <si>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</si>
  <si>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</si>
  <si>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</si>
  <si>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</si>
  <si>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</si>
  <si>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</si>
  <si>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</si>
  <si>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</si>
  <si>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</si>
  <si>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</si>
  <si>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</si>
  <si>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</si>
  <si>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</si>
  <si>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</si>
  <si>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</si>
  <si>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</si>
  <si>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</si>
  <si>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</si>
  <si>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</si>
  <si>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</si>
  <si>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</si>
  <si>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</si>
  <si>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</si>
  <si>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</si>
  <si>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</si>
  <si>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</si>
  <si>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</si>
  <si>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</si>
  <si>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</si>
  <si>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</si>
  <si>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</si>
  <si>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</si>
  <si>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</si>
  <si>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</si>
  <si>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</si>
  <si>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</si>
  <si>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</si>
  <si>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</si>
  <si>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</si>
  <si>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</si>
  <si>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</si>
  <si>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</si>
  <si>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</si>
  <si>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</si>
  <si>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</si>
  <si>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</si>
  <si>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</si>
  <si>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</si>
  <si>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</si>
  <si>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</si>
  <si>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</si>
  <si>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</si>
  <si>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</si>
  <si>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</si>
  <si>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</si>
  <si>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</si>
  <si>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</si>
  <si>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</si>
  <si>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</si>
  <si>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</si>
  <si>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</si>
  <si>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</si>
  <si>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</si>
  <si>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</si>
  <si>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</si>
  <si>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</si>
  <si>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</si>
  <si>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</si>
  <si>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</si>
  <si>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</si>
  <si>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</si>
  <si>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</si>
  <si>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</si>
  <si>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</si>
  <si>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</si>
  <si>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</si>
  <si>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</si>
  <si>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</si>
  <si>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</si>
  <si>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</si>
  <si>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</si>
  <si>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</si>
  <si>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</si>
  <si>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</si>
  <si>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</si>
  <si>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</si>
  <si>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</si>
  <si>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</si>
  <si>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</si>
  <si>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</si>
  <si>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</si>
  <si>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</si>
  <si>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</si>
  <si>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</si>
  <si>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</si>
  <si>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</si>
  <si>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</si>
  <si>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</si>
  <si>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</si>
  <si>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</si>
  <si>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</si>
  <si>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</si>
  <si>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</si>
  <si>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</si>
  <si>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</si>
  <si>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</si>
  <si>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</si>
  <si>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</si>
  <si>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</si>
  <si>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</si>
  <si>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</si>
  <si>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</si>
  <si>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</si>
  <si>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</si>
  <si>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</si>
  <si>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</si>
  <si>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</si>
  <si>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</si>
  <si>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</si>
  <si>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</si>
  <si>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</si>
  <si>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</si>
  <si>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</si>
  <si>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</si>
  <si>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</si>
  <si>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</si>
  <si>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</si>
  <si>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</si>
  <si>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</si>
  <si>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</si>
  <si>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</si>
  <si>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</si>
  <si>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</si>
  <si>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</si>
  <si>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</si>
  <si>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</si>
  <si>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</si>
  <si>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</si>
  <si>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</si>
  <si>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</si>
  <si>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</si>
  <si>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</si>
  <si>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</si>
  <si>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</si>
  <si>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</si>
  <si>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</si>
  <si>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</si>
  <si>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</si>
  <si>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</si>
  <si>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</si>
  <si>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</si>
  <si>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</si>
  <si>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</si>
  <si>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</si>
  <si>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</si>
  <si>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</si>
  <si>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</si>
  <si>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</si>
  <si>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</si>
  <si>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</si>
  <si>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</si>
  <si>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</si>
  <si>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</si>
  <si>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</si>
  <si>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</si>
  <si>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</si>
  <si>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</si>
  <si>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</si>
  <si>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</si>
  <si>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</si>
  <si>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</si>
  <si>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</si>
  <si>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</si>
  <si>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</si>
  <si>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</si>
  <si>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</si>
  <si>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</si>
  <si>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</si>
  <si>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</si>
  <si>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</si>
  <si>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</si>
  <si>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</si>
  <si>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</si>
  <si>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</si>
  <si>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</si>
  <si>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</si>
  <si>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</si>
  <si>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</si>
  <si>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</si>
  <si>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</si>
  <si>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</si>
  <si>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</si>
  <si>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</si>
  <si>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</si>
  <si>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</si>
  <si>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</si>
  <si>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</si>
  <si>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</si>
  <si>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</si>
  <si>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</si>
  <si>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</si>
  <si>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</si>
  <si>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</si>
  <si>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</si>
  <si>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</si>
  <si>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</si>
  <si>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</si>
  <si>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</si>
  <si>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</si>
  <si>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</si>
  <si>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</si>
  <si>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</si>
  <si>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</si>
  <si>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</si>
  <si>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</si>
  <si>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</si>
  <si>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</si>
  <si>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</si>
  <si>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</si>
  <si>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</si>
  <si>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</si>
  <si>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</si>
  <si>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</si>
  <si>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</si>
  <si>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</si>
  <si>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</si>
  <si>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</si>
  <si>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</si>
  <si>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</si>
  <si>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</si>
  <si>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</si>
  <si>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</si>
  <si>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</si>
  <si>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</si>
  <si>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</si>
  <si>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</si>
  <si>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</si>
  <si>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</si>
  <si>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</si>
  <si>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</si>
  <si>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</si>
  <si>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</si>
  <si>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</si>
  <si>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</si>
  <si>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</si>
  <si>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</si>
  <si>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</si>
  <si>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</si>
  <si>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</si>
  <si>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</si>
  <si>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</si>
  <si>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</si>
  <si>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</si>
  <si>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</si>
  <si>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</si>
  <si>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</si>
  <si>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</si>
  <si>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</si>
  <si>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</si>
  <si>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</si>
  <si>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</si>
  <si>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</si>
  <si>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</si>
  <si>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</si>
  <si>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</si>
  <si>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</si>
  <si>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</si>
  <si>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</si>
  <si>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</si>
  <si>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</si>
  <si>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</si>
  <si>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</si>
  <si>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</si>
  <si>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</si>
  <si>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</si>
  <si>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</si>
  <si>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</si>
  <si>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</si>
  <si>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</si>
  <si>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</si>
  <si>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</si>
  <si>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</si>
  <si>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</si>
  <si>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</si>
  <si>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</si>
  <si>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</si>
  <si>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</si>
  <si>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</si>
  <si>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</si>
  <si>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</si>
  <si>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</si>
  <si>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</si>
  <si>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</si>
  <si>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</si>
  <si>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</si>
  <si>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</si>
  <si>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</si>
  <si>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</si>
  <si>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</si>
  <si>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</si>
  <si>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</si>
  <si>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</si>
  <si>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</si>
  <si>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</si>
  <si>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</si>
  <si>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</si>
  <si>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</si>
  <si>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</si>
  <si>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</si>
  <si>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</si>
  <si>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</si>
  <si>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</si>
  <si>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</si>
  <si>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</si>
  <si>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</si>
  <si>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</si>
  <si>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</si>
  <si>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</si>
  <si>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</si>
  <si>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</si>
  <si>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</si>
  <si>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</si>
  <si>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</si>
  <si>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</si>
  <si>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</si>
  <si>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</si>
  <si>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</si>
  <si>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</si>
  <si>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</si>
  <si>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</si>
  <si>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</si>
  <si>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</si>
  <si>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</si>
  <si>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</si>
  <si>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</si>
  <si>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</si>
  <si>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</si>
  <si>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</si>
  <si>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</si>
  <si>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</si>
  <si>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</si>
  <si>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</si>
  <si>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</si>
  <si>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</si>
  <si>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</si>
  <si>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</si>
  <si>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</si>
  <si>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</si>
  <si>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</si>
  <si>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</si>
  <si>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</si>
  <si>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</si>
  <si>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</si>
  <si>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</si>
  <si>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</si>
  <si>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</si>
  <si>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</si>
  <si>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</si>
  <si>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</si>
  <si>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</si>
  <si>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</si>
  <si>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</si>
  <si>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</si>
  <si>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</si>
  <si>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</si>
  <si>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</si>
  <si>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</si>
  <si>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</si>
  <si>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</si>
  <si>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</si>
  <si>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</si>
  <si>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</si>
  <si>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</si>
  <si>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</si>
  <si>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</si>
  <si>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</si>
  <si>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</si>
  <si>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</si>
  <si>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</si>
  <si>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</si>
  <si>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</si>
  <si>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</si>
  <si>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</si>
  <si>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</si>
  <si>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</si>
  <si>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</si>
  <si>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</si>
  <si>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</si>
  <si>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</si>
  <si>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</si>
  <si>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</si>
  <si>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</si>
  <si>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</si>
  <si>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</si>
  <si>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</si>
  <si>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</si>
  <si>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</si>
  <si>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</si>
  <si>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</si>
  <si>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</si>
  <si>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</si>
  <si>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</si>
  <si>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</si>
  <si>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</si>
  <si>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</si>
  <si>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</si>
  <si>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</si>
  <si>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</si>
  <si>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</si>
  <si>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</si>
  <si>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</si>
  <si>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</si>
  <si>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</si>
  <si>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</si>
  <si>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</si>
  <si>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</si>
  <si>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</si>
  <si>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</si>
  <si>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</si>
  <si>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</si>
  <si>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</si>
  <si>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</si>
  <si>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</si>
  <si>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</si>
  <si>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</si>
  <si>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</si>
  <si>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</si>
  <si>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</si>
  <si>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</si>
  <si>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</si>
  <si>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</si>
  <si>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</si>
  <si>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</si>
  <si>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</si>
  <si>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</si>
  <si>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</si>
  <si>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</si>
  <si>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</si>
  <si>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</si>
  <si>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</si>
  <si>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</si>
  <si>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</si>
  <si>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</si>
  <si>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</si>
  <si>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</si>
  <si>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</si>
  <si>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</si>
  <si>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</si>
  <si>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</si>
  <si>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</si>
  <si>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</si>
  <si>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</si>
  <si>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</si>
  <si>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</si>
  <si>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</si>
  <si>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</si>
  <si>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</si>
  <si>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</si>
  <si>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</si>
  <si>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</si>
  <si>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</si>
  <si>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</si>
  <si>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</si>
  <si>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</si>
  <si>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</si>
  <si>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</si>
  <si>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</si>
  <si>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</si>
  <si>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</si>
  <si>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</si>
  <si>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</si>
  <si>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</si>
  <si>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</si>
  <si>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</si>
  <si>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</si>
  <si>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</si>
  <si>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</si>
  <si>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</si>
  <si>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</si>
  <si>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</si>
  <si>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</si>
  <si>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</si>
  <si>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</si>
  <si>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</si>
  <si>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</si>
  <si>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</si>
  <si>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</si>
  <si>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</si>
  <si>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</si>
  <si>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</si>
  <si>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</si>
  <si>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</si>
  <si>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</si>
  <si>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</si>
  <si>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</si>
  <si>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</si>
  <si>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</si>
  <si>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</si>
  <si>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</si>
  <si>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</si>
  <si>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</si>
  <si>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</si>
  <si>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</si>
  <si>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</si>
  <si>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</si>
  <si>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</si>
  <si>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</si>
  <si>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</si>
  <si>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</si>
  <si>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</si>
  <si>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</si>
  <si>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</si>
  <si>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</si>
  <si>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</si>
  <si>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</si>
  <si>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</si>
  <si>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</si>
  <si>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</si>
  <si>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</si>
  <si>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</si>
  <si>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</si>
  <si>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</si>
  <si>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</si>
  <si>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</si>
  <si>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</si>
  <si>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</si>
  <si>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</si>
  <si>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</si>
  <si>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</si>
  <si>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</si>
  <si>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</si>
  <si>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</si>
  <si>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</si>
  <si>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</si>
  <si>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</si>
  <si>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</si>
  <si>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</si>
  <si>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</si>
  <si>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</si>
  <si>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</si>
  <si>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</si>
  <si>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</si>
  <si>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</si>
  <si>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</si>
  <si>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</si>
  <si>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</si>
  <si>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</si>
  <si>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</si>
  <si>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</si>
  <si>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</si>
  <si>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</si>
  <si>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</si>
  <si>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</si>
  <si>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</si>
  <si>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</si>
  <si>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</si>
  <si>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</si>
  <si>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</si>
  <si>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</si>
  <si>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</si>
  <si>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</si>
  <si>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</si>
  <si>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</si>
  <si>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</si>
  <si>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</si>
  <si>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</si>
  <si>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</si>
  <si>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</si>
  <si>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</si>
  <si>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</si>
  <si>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</si>
  <si>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</si>
  <si>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</si>
  <si>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</si>
  <si>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</si>
  <si>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</si>
  <si>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</si>
  <si>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</si>
  <si>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</si>
  <si>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</si>
  <si>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</si>
  <si>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</si>
  <si>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</si>
  <si>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</si>
  <si>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</si>
  <si>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</si>
  <si>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</si>
  <si>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</si>
  <si>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</si>
  <si>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</si>
  <si>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</si>
  <si>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</si>
  <si>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</si>
  <si>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</si>
  <si>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</si>
  <si>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</si>
  <si>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</si>
  <si>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</si>
  <si>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</si>
  <si>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</si>
  <si>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</si>
  <si>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</si>
  <si>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</si>
  <si>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</si>
  <si>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</si>
  <si>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</si>
  <si>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</si>
  <si>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</si>
  <si>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</si>
  <si>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</si>
  <si>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</si>
  <si>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</si>
  <si>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</si>
  <si>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</si>
  <si>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</si>
  <si>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</si>
  <si>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</si>
  <si>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</si>
  <si>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</si>
  <si>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</si>
  <si>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</si>
  <si>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</si>
  <si>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</si>
  <si>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</si>
  <si>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</si>
  <si>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</si>
  <si>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</si>
  <si>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</si>
  <si>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</si>
  <si>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</si>
  <si>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</si>
  <si>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</si>
  <si>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</si>
  <si>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</si>
  <si>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</si>
  <si>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</si>
  <si>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</si>
  <si>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</si>
  <si>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</si>
  <si>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</si>
  <si>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</si>
  <si>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</si>
  <si>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</si>
  <si>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</si>
  <si>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</si>
  <si>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</si>
  <si>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</si>
  <si>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</si>
  <si>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</si>
  <si>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</si>
  <si>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</si>
  <si>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</si>
  <si>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</si>
  <si>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</si>
  <si>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</si>
  <si>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</si>
  <si>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</si>
  <si>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</si>
  <si>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</si>
  <si>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</si>
  <si>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</si>
  <si>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</si>
  <si>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</si>
  <si>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</si>
  <si>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</si>
  <si>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</si>
  <si>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</si>
  <si>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</si>
  <si>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</si>
  <si>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</si>
  <si>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</si>
  <si>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</si>
  <si>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</si>
  <si>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</si>
  <si>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</si>
  <si>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</si>
  <si>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</si>
  <si>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</si>
  <si>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</si>
  <si>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</si>
  <si>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</si>
  <si>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</si>
  <si>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</si>
  <si>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</si>
  <si>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</si>
  <si>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</si>
  <si>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</si>
  <si>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</si>
  <si>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</si>
  <si>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</si>
  <si>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</si>
  <si>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</si>
  <si>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</si>
  <si>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</si>
  <si>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</si>
  <si>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</si>
  <si>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</si>
  <si>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</si>
  <si>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</si>
  <si>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</si>
  <si>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</si>
  <si>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</si>
  <si>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</si>
  <si>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</si>
  <si>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</si>
  <si>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</si>
  <si>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</si>
  <si>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</si>
  <si>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</si>
  <si>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</si>
  <si>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</si>
  <si>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</si>
  <si>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</si>
  <si>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</si>
  <si>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</si>
  <si>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</si>
  <si>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</si>
  <si>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</si>
  <si>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</si>
  <si>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</si>
  <si>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</si>
  <si>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</si>
  <si>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</si>
  <si>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</si>
  <si>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</si>
  <si>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</si>
  <si>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</si>
  <si>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</si>
  <si>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</si>
  <si>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</si>
  <si>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</si>
  <si>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</si>
  <si>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</si>
  <si>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</si>
  <si>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</si>
  <si>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</si>
  <si>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</si>
  <si>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</si>
  <si>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</si>
  <si>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</si>
  <si>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</si>
  <si>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</si>
  <si>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</si>
  <si>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</si>
  <si>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</si>
  <si>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</si>
  <si>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</si>
  <si>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</si>
  <si>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</si>
  <si>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</si>
  <si>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</si>
  <si>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</si>
  <si>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</si>
  <si>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</si>
  <si>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</si>
  <si>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</si>
  <si>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</si>
  <si>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</si>
  <si>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</si>
  <si>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</si>
  <si>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</si>
  <si>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</si>
  <si>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</si>
  <si>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</si>
  <si>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</si>
  <si>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</si>
  <si>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</si>
  <si>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</si>
  <si>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</si>
  <si>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</si>
  <si>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</si>
  <si>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</si>
  <si>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</si>
  <si>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</si>
  <si>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</si>
  <si>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</si>
  <si>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</si>
  <si>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</si>
  <si>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</si>
  <si>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</si>
  <si>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</si>
  <si>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</si>
  <si>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</si>
  <si>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</si>
  <si>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</si>
  <si>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</si>
  <si>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</si>
  <si>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</si>
  <si>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</si>
  <si>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</si>
  <si>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</si>
  <si>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</si>
  <si>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</si>
  <si>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</si>
  <si>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</si>
  <si>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</si>
  <si>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</si>
  <si>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</si>
  <si>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</si>
  <si>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</si>
  <si>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</si>
  <si>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</si>
  <si>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</si>
  <si>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</si>
  <si>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</si>
  <si>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</si>
  <si>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</si>
  <si>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</si>
  <si>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</si>
  <si>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</si>
  <si>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</si>
  <si>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</si>
  <si>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</si>
  <si>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</si>
  <si>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</si>
  <si>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</si>
  <si>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</si>
  <si>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</si>
  <si>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</si>
  <si>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</si>
  <si>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</si>
  <si>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</si>
  <si>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</si>
  <si>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</si>
  <si>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</si>
  <si>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</si>
  <si>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</si>
  <si>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</si>
  <si>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</si>
  <si>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</si>
  <si>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</si>
  <si>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</si>
  <si>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</si>
  <si>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</si>
  <si>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</si>
  <si>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</si>
  <si>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</si>
  <si>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</si>
  <si>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</si>
  <si>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</si>
  <si>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</si>
  <si>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</si>
  <si>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</si>
  <si>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</si>
  <si>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</si>
  <si>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</si>
  <si>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</si>
  <si>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</si>
  <si>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</si>
  <si>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</si>
  <si>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</si>
  <si>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</si>
  <si>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</si>
  <si>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</si>
  <si>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</si>
  <si>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</si>
  <si>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</si>
  <si>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</si>
  <si>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</si>
  <si>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</si>
  <si>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</si>
  <si>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</si>
  <si>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</si>
  <si>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</si>
  <si>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</si>
  <si>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</si>
  <si>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</si>
  <si>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</si>
  <si>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</si>
  <si>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</si>
  <si>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</si>
  <si>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</si>
  <si>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</si>
  <si>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</si>
  <si>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</si>
  <si>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</si>
  <si>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</si>
  <si>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</si>
  <si>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</si>
  <si>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</si>
  <si>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</si>
  <si>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</si>
  <si>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</si>
  <si>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</si>
  <si>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</si>
  <si>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</si>
  <si>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</si>
  <si>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</si>
  <si>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</si>
  <si>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</si>
  <si>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</si>
  <si>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</si>
  <si>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</si>
  <si>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</si>
  <si>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</si>
  <si>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</si>
  <si>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</si>
  <si>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</si>
  <si>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</si>
  <si>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</si>
  <si>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</si>
  <si>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</si>
  <si>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</si>
  <si>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</si>
  <si>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</si>
  <si>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</si>
  <si>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</si>
  <si>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</si>
  <si>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</si>
  <si>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</si>
  <si>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</si>
  <si>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</si>
  <si>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</si>
  <si>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</si>
  <si>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</si>
  <si>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</si>
  <si>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</si>
  <si>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</si>
  <si>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</si>
  <si>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</si>
  <si>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</si>
  <si>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</si>
  <si>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</si>
  <si>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</si>
  <si>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</si>
  <si>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</si>
  <si>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</si>
  <si>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</si>
  <si>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</si>
  <si>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</si>
  <si>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</si>
  <si>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</si>
  <si>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</si>
  <si>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</si>
  <si>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</si>
  <si>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</si>
  <si>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</si>
  <si>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</si>
  <si>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</si>
  <si>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</si>
  <si>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</si>
  <si>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</si>
  <si>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</si>
  <si>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</si>
  <si>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</si>
  <si>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</si>
  <si>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</si>
  <si>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</si>
  <si>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</si>
  <si>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</si>
  <si>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</si>
  <si>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</si>
  <si>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</si>
  <si>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</si>
  <si>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</si>
  <si>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</si>
  <si>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</si>
  <si>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</si>
  <si>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</si>
  <si>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</si>
  <si>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</si>
  <si>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</si>
  <si>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</si>
  <si>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</si>
  <si>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</si>
  <si>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</si>
  <si>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</si>
  <si>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</si>
  <si>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</si>
  <si>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</si>
  <si>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</si>
  <si>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</si>
  <si>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</si>
  <si>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</si>
  <si>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</si>
  <si>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</si>
  <si>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</si>
  <si>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</si>
  <si>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</si>
  <si>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</si>
  <si>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</si>
  <si>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</si>
  <si>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</si>
  <si>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</si>
  <si>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</si>
  <si>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</si>
  <si>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</si>
  <si>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</si>
  <si>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</si>
  <si>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</si>
  <si>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</si>
  <si>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</si>
  <si>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</si>
  <si>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</si>
  <si>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</si>
  <si>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</si>
  <si>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</si>
  <si>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</si>
  <si>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</si>
  <si>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</si>
  <si>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</si>
  <si>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</si>
  <si>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</si>
  <si>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</si>
  <si>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</si>
  <si>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</si>
  <si>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</si>
  <si>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</si>
  <si>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</si>
  <si>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</si>
  <si>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</si>
  <si>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</si>
  <si>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</si>
  <si>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</si>
  <si>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</si>
  <si>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</si>
  <si>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</si>
  <si>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</si>
  <si>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</si>
  <si>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</si>
  <si>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</si>
  <si>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</si>
  <si>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</si>
  <si>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</si>
  <si>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</si>
  <si>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</si>
  <si>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</si>
  <si>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</si>
  <si>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</si>
  <si>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</si>
  <si>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</si>
  <si>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</si>
  <si>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</si>
  <si>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</si>
  <si>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</si>
  <si>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</si>
  <si>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</si>
  <si>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</si>
  <si>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</si>
  <si>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</si>
  <si>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</si>
  <si>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</si>
  <si>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</si>
  <si>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</si>
  <si>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</si>
  <si>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</si>
  <si>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</si>
  <si>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</si>
  <si>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</si>
  <si>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</si>
  <si>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</si>
  <si>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</si>
  <si>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</si>
  <si>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</si>
  <si>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</si>
  <si>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</si>
  <si>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</si>
  <si>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</si>
  <si>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</si>
  <si>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</si>
  <si>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</si>
  <si>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</si>
  <si>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</si>
  <si>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</si>
  <si>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</si>
  <si>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</si>
  <si>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</si>
  <si>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</si>
  <si>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</si>
  <si>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</si>
  <si>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</si>
  <si>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</si>
  <si>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</si>
  <si>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</si>
  <si>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</si>
  <si>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</si>
  <si>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</si>
  <si>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</si>
  <si>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</si>
  <si>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</si>
  <si>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</si>
  <si>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</si>
  <si>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</si>
  <si>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</si>
  <si>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</si>
  <si>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</si>
  <si>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</si>
  <si>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</si>
  <si>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</si>
  <si>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</si>
  <si>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</si>
  <si>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</si>
  <si>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</si>
  <si>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</si>
  <si>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</si>
  <si>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</si>
  <si>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</si>
  <si>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</si>
  <si>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</si>
  <si>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</si>
  <si>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</si>
  <si>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</si>
  <si>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</si>
  <si>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</si>
  <si>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</si>
  <si>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</si>
  <si>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</si>
  <si>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</si>
  <si>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</si>
  <si>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</si>
  <si>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</si>
  <si>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</si>
  <si>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</si>
  <si>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</si>
  <si>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</si>
  <si>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</si>
  <si>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</si>
  <si>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</si>
  <si>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</si>
  <si>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</si>
  <si>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</si>
  <si>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</si>
  <si>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</si>
  <si>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</si>
  <si>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</si>
  <si>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</si>
  <si>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</si>
  <si>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</si>
  <si>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</si>
  <si>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</si>
  <si>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</si>
  <si>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</si>
  <si>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</si>
  <si>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</si>
  <si>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</si>
  <si>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</si>
  <si>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</si>
  <si>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</si>
  <si>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</si>
  <si>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</si>
  <si>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</si>
  <si>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</si>
  <si>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</si>
  <si>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</si>
  <si>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</si>
  <si>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</si>
  <si>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</si>
  <si>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</si>
  <si>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</si>
  <si>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</si>
  <si>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</si>
  <si>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</si>
  <si>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</si>
  <si>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</si>
  <si>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</si>
  <si>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</si>
  <si>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</si>
  <si>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</si>
  <si>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</si>
  <si>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</si>
  <si>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</si>
  <si>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</si>
  <si>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</si>
  <si>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</si>
  <si>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</si>
  <si>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</si>
  <si>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</si>
  <si>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</si>
  <si>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</si>
  <si>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</si>
  <si>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</si>
  <si>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</si>
  <si>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</si>
  <si>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</si>
  <si>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</si>
  <si>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</si>
  <si>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</si>
  <si>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</si>
  <si>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</si>
  <si>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</si>
  <si>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</si>
  <si>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</si>
  <si>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</si>
  <si>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</si>
  <si>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</si>
  <si>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</si>
  <si>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</si>
  <si>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</si>
  <si>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</si>
  <si>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</si>
  <si>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</si>
  <si>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</si>
  <si>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</si>
  <si>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</si>
  <si>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</si>
  <si>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</si>
  <si>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</si>
  <si>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</si>
  <si>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</si>
  <si>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</si>
  <si>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</si>
  <si>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</si>
  <si>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</si>
  <si>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</si>
  <si>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</si>
  <si>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</si>
  <si>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</si>
  <si>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</si>
  <si>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</si>
  <si>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</si>
  <si>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</si>
  <si>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</si>
  <si>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</si>
  <si>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</si>
  <si>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</si>
  <si>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</si>
  <si>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</si>
  <si>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</si>
  <si>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</si>
  <si>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</si>
  <si>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</si>
  <si>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</si>
  <si>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</si>
  <si>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</si>
  <si>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</si>
  <si>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</si>
  <si>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</si>
  <si>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</si>
  <si>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</si>
  <si>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</si>
  <si>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</si>
  <si>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</si>
  <si>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</si>
  <si>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</si>
  <si>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</si>
  <si>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</si>
  <si>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</si>
  <si>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</si>
  <si>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</si>
  <si>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</si>
  <si>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</si>
  <si>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</si>
  <si>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</si>
  <si>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</si>
  <si>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</si>
  <si>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</si>
  <si>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</si>
  <si>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</si>
  <si>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</si>
  <si>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</si>
  <si>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</si>
  <si>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</si>
  <si>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</si>
  <si>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</si>
  <si>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</si>
  <si>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</si>
  <si>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</si>
  <si>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</si>
  <si>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</si>
  <si>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</si>
  <si>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</si>
  <si>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</si>
  <si>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</si>
  <si>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</si>
  <si>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</si>
  <si>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</si>
  <si>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</si>
  <si>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</si>
  <si>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</si>
  <si>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</si>
  <si>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</si>
  <si>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</si>
  <si>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</si>
  <si>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</si>
  <si>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</si>
  <si>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</si>
  <si>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</si>
  <si>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</si>
  <si>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</si>
  <si>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</si>
  <si>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</si>
  <si>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</si>
  <si>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</si>
  <si>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</si>
  <si>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</si>
  <si>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</si>
  <si>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</si>
  <si>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</si>
  <si>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</si>
  <si>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</si>
  <si>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</si>
  <si>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</si>
  <si>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</si>
  <si>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</si>
  <si>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</si>
  <si>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</si>
  <si>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</si>
  <si>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</si>
  <si>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</si>
  <si>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</si>
  <si>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</si>
  <si>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</si>
  <si>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</si>
  <si>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</si>
  <si>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</si>
  <si>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</si>
  <si>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</si>
  <si>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</si>
  <si>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</si>
  <si>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</si>
  <si>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</si>
  <si>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</si>
  <si>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</si>
  <si>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</si>
  <si>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</si>
  <si>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</si>
  <si>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</si>
  <si>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</si>
  <si>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</si>
  <si>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</si>
  <si>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</si>
  <si>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</si>
  <si>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</si>
  <si>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</si>
  <si>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</si>
  <si>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</si>
  <si>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</si>
  <si>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</si>
  <si>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</si>
  <si>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</si>
  <si>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</si>
  <si>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</si>
  <si>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</si>
  <si>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</si>
  <si>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</si>
  <si>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</si>
  <si>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</si>
  <si>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</si>
  <si>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</si>
  <si>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</si>
  <si>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</si>
  <si>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</si>
  <si>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</si>
  <si>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</si>
  <si>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</si>
  <si>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</si>
  <si>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</si>
  <si>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</si>
  <si>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</si>
  <si>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</si>
  <si>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</si>
  <si>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</si>
  <si>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</si>
  <si>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</si>
  <si>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</si>
  <si>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</si>
  <si>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</si>
  <si>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</si>
  <si>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</si>
  <si>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</si>
  <si>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</si>
  <si>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</si>
  <si>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</si>
  <si>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</si>
  <si>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</si>
  <si>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</si>
  <si>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</si>
  <si>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</si>
  <si>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</si>
  <si>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</si>
  <si>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</si>
  <si>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</si>
  <si>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</si>
  <si>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</si>
  <si>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</si>
  <si>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</si>
  <si>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</si>
  <si>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</si>
  <si>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</si>
  <si>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</si>
  <si>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</si>
  <si>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</si>
  <si>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</si>
  <si>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</si>
  <si>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</si>
  <si>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</si>
  <si>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</si>
  <si>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</si>
  <si>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</si>
  <si>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</si>
  <si>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</si>
  <si>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</si>
  <si>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</si>
  <si>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</si>
  <si>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</si>
  <si>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</si>
  <si>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</si>
  <si>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</si>
  <si>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</si>
  <si>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</si>
  <si>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</si>
  <si>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</si>
  <si>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</si>
  <si>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</si>
  <si>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</si>
  <si>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</si>
  <si>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</si>
  <si>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</si>
  <si>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</si>
  <si>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</si>
  <si>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</si>
  <si>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</si>
  <si>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</si>
  <si>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</si>
  <si>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</si>
  <si>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</si>
  <si>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</si>
  <si>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</si>
  <si>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</si>
  <si>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</si>
  <si>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</si>
  <si>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</si>
  <si>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</si>
  <si>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</si>
  <si>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</si>
  <si>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</si>
  <si>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</si>
  <si>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</si>
  <si>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</si>
  <si>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</si>
  <si>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</si>
  <si>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</si>
  <si>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</si>
  <si>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</si>
  <si>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</si>
  <si>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</si>
  <si>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</si>
  <si>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</si>
  <si>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</si>
  <si>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</si>
  <si>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</si>
  <si>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</si>
  <si>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</si>
  <si>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</si>
  <si>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</si>
  <si>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</si>
  <si>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</si>
  <si>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</si>
  <si>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</si>
  <si>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</si>
  <si>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</si>
  <si>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</si>
  <si>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</si>
  <si>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</si>
  <si>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</si>
  <si>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</si>
  <si>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</si>
  <si>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</si>
  <si>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</si>
  <si>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</si>
  <si>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</si>
  <si>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</si>
  <si>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</si>
  <si>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</si>
  <si>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</si>
  <si>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</si>
  <si>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</si>
  <si>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</si>
  <si>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</si>
  <si>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</si>
  <si>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</si>
  <si>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</si>
  <si>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</si>
  <si>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</si>
  <si>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</si>
  <si>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</si>
  <si>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</si>
  <si>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</si>
  <si>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</si>
  <si>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</si>
  <si>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</si>
  <si>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</si>
  <si>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</si>
  <si>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</si>
  <si>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</si>
  <si>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</si>
  <si>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</si>
  <si>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</si>
  <si>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</si>
  <si>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</si>
  <si>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</si>
  <si>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</si>
  <si>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</si>
  <si>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</si>
  <si>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</si>
  <si>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</si>
  <si>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</si>
  <si>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</si>
  <si>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</si>
  <si>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</si>
  <si>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</si>
  <si>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</si>
  <si>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</si>
  <si>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</si>
  <si>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</si>
  <si>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</si>
  <si>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</si>
  <si>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</si>
  <si>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</si>
  <si>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</si>
  <si>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</si>
  <si>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</si>
  <si>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</si>
  <si>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</si>
  <si>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</si>
  <si>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</si>
  <si>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</si>
  <si>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</si>
  <si>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</si>
  <si>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</si>
  <si>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</si>
  <si>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</si>
  <si>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</si>
  <si>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</si>
  <si>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</si>
  <si>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</si>
  <si>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</si>
  <si>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</si>
  <si>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</si>
  <si>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</si>
  <si>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</si>
  <si>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</si>
  <si>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</si>
  <si>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</si>
  <si>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</si>
  <si>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</si>
  <si>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</si>
  <si>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</si>
  <si>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</si>
  <si>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</si>
  <si>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</si>
  <si>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</si>
  <si>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</si>
  <si>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</si>
  <si>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</si>
  <si>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</si>
  <si>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</si>
  <si>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</si>
  <si>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</si>
  <si>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</si>
  <si>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</si>
  <si>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</si>
  <si>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</si>
  <si>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</si>
  <si>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</si>
  <si>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</si>
  <si>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</si>
  <si>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</si>
  <si>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</si>
  <si>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</si>
  <si>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</si>
  <si>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</si>
  <si>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</si>
  <si>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</si>
  <si>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</si>
  <si>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</si>
  <si>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</si>
  <si>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</si>
  <si>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</si>
  <si>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</si>
  <si>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</si>
  <si>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</si>
  <si>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</si>
  <si>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</si>
  <si>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</si>
  <si>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</si>
  <si>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</si>
  <si>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</si>
  <si>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</si>
  <si>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</si>
  <si>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</si>
  <si>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</si>
  <si>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</si>
  <si>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</si>
  <si>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</si>
  <si>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</si>
  <si>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</si>
  <si>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</si>
  <si>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</si>
  <si>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</si>
  <si>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</si>
  <si>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</si>
  <si>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</si>
  <si>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</si>
  <si>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</si>
  <si>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</si>
  <si>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</si>
  <si>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</si>
  <si>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</si>
  <si>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</si>
  <si>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</si>
  <si>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</si>
  <si>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</si>
  <si>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</si>
  <si>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</si>
  <si>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</si>
  <si>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</si>
  <si>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</si>
  <si>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</si>
  <si>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</si>
  <si>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</si>
  <si>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</si>
  <si>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</si>
  <si>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</si>
  <si>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</si>
  <si>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</si>
  <si>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</si>
  <si>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</si>
  <si>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</si>
  <si>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</si>
  <si>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</si>
  <si>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</si>
  <si>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</si>
  <si>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</si>
  <si>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</si>
  <si>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</si>
  <si>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</si>
  <si>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</si>
  <si>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</si>
  <si>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</si>
  <si>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</si>
  <si>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</si>
  <si>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</si>
  <si>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</si>
  <si>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</si>
  <si>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</si>
  <si>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</si>
  <si>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</si>
  <si>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</si>
  <si>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</si>
  <si>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</si>
  <si>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</si>
  <si>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</si>
  <si>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</si>
  <si>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</si>
  <si>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</si>
  <si>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</si>
  <si>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</si>
  <si>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</si>
  <si>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</si>
  <si>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</si>
  <si>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</si>
  <si>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</si>
  <si>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</si>
  <si>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</si>
  <si>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</si>
  <si>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</si>
  <si>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</si>
  <si>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</si>
  <si>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</si>
  <si>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</si>
  <si>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</si>
  <si>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</si>
  <si>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</si>
  <si>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</si>
  <si>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</si>
  <si>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</si>
  <si>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</si>
  <si>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</si>
  <si>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</si>
  <si>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</si>
  <si>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</si>
  <si>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</si>
  <si>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</si>
  <si>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</si>
  <si>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</si>
  <si>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</si>
  <si>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</si>
  <si>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</si>
  <si>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</si>
  <si>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</si>
  <si>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</si>
  <si>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</si>
  <si>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</si>
  <si>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</si>
  <si>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</si>
  <si>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</si>
  <si>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</si>
  <si>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</si>
  <si>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</si>
  <si>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</si>
  <si>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</si>
  <si>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</si>
  <si>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</si>
  <si>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</si>
  <si>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</si>
  <si>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</si>
  <si>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</si>
  <si>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</si>
  <si>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</si>
  <si>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</si>
  <si>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</si>
  <si>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</si>
  <si>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</si>
  <si>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</si>
  <si>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</si>
  <si>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</si>
  <si>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</si>
  <si>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</si>
  <si>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</si>
  <si>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</si>
  <si>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</si>
  <si>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</si>
  <si>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</si>
  <si>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</si>
  <si>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</si>
  <si>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</si>
  <si>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</si>
  <si>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</si>
  <si>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</si>
  <si>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</si>
  <si>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</si>
  <si>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</si>
  <si>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</si>
  <si>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</si>
  <si>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</si>
  <si>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</si>
  <si>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</si>
  <si>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</si>
  <si>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</si>
  <si>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</si>
  <si>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</si>
  <si>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</si>
  <si>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</si>
  <si>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</si>
  <si>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</si>
  <si>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</si>
  <si>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</si>
  <si>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</si>
  <si>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</si>
  <si>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</si>
  <si>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</si>
  <si>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</si>
  <si>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</si>
  <si>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</si>
  <si>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</si>
  <si>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</si>
  <si>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</si>
  <si>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</si>
  <si>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</si>
  <si>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</si>
  <si>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</si>
  <si>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</si>
  <si>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</si>
  <si>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</si>
  <si>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</si>
  <si>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</si>
  <si>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</si>
  <si>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</si>
  <si>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</si>
  <si>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</si>
  <si>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</si>
  <si>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</si>
  <si>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</si>
  <si>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</si>
  <si>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</si>
  <si>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</si>
  <si>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</si>
  <si>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</si>
  <si>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</si>
  <si>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</si>
  <si>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</si>
  <si>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</si>
  <si>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</si>
  <si>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</si>
  <si>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</si>
  <si>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</si>
  <si>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</si>
  <si>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</si>
  <si>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</si>
  <si>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</si>
  <si>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</si>
  <si>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</si>
  <si>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</si>
  <si>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</si>
  <si>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</si>
  <si>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</si>
  <si>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</si>
  <si>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</si>
  <si>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</si>
  <si>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</si>
  <si>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</si>
  <si>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</si>
  <si>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</si>
  <si>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</si>
  <si>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</si>
  <si>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</si>
  <si>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</si>
  <si>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</si>
  <si>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</si>
  <si>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</si>
  <si>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</si>
  <si>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</si>
  <si>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</si>
  <si>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</si>
  <si>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</si>
  <si>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</si>
  <si>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</si>
  <si>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</si>
  <si>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</si>
  <si>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</si>
  <si>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</si>
  <si>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</si>
  <si>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</si>
  <si>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</si>
  <si>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</si>
  <si>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</si>
  <si>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</si>
  <si>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</si>
  <si>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</si>
  <si>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</si>
  <si>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</si>
  <si>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</si>
  <si>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</si>
  <si>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</si>
  <si>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</si>
  <si>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</si>
  <si>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</si>
  <si>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</si>
  <si>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</si>
  <si>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</si>
  <si>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</si>
  <si>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</si>
  <si>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</si>
  <si>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</si>
  <si>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</si>
  <si>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</si>
  <si>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</si>
  <si>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</si>
  <si>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</si>
  <si>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</si>
  <si>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</si>
  <si>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</si>
  <si>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</si>
  <si>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</si>
  <si>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</si>
  <si>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</si>
  <si>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</si>
  <si>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</si>
  <si>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</si>
  <si>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</si>
  <si>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</si>
  <si>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</si>
  <si>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</si>
  <si>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</si>
  <si>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</si>
  <si>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</si>
  <si>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</si>
  <si>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</si>
  <si>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</si>
  <si>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</si>
  <si>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</si>
  <si>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</si>
  <si>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</si>
  <si>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</si>
  <si>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</si>
  <si>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</si>
  <si>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</si>
  <si>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</si>
  <si>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</si>
  <si>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</si>
  <si>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</si>
  <si>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</si>
  <si>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</si>
  <si>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</si>
  <si>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</si>
  <si>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</si>
  <si>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</si>
  <si>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</si>
  <si>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</si>
  <si>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</si>
  <si>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</si>
  <si>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</si>
  <si>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</si>
  <si>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</si>
  <si>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</si>
  <si>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</si>
  <si>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</si>
  <si>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</si>
  <si>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</si>
  <si>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</si>
  <si>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</si>
  <si>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</si>
  <si>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</si>
  <si>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</si>
  <si>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</si>
  <si>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</si>
  <si>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</si>
  <si>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</si>
  <si>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</si>
  <si>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</si>
  <si>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</si>
  <si>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</si>
  <si>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</si>
  <si>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</si>
  <si>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</si>
  <si>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</si>
  <si>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</si>
  <si>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</si>
  <si>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</si>
  <si>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</si>
  <si>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</si>
  <si>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</si>
  <si>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</si>
  <si>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</si>
  <si>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</si>
  <si>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</si>
  <si>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</si>
  <si>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</si>
  <si>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</si>
  <si>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</si>
  <si>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</si>
  <si>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</si>
  <si>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</si>
  <si>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</si>
  <si>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</si>
  <si>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</si>
  <si>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</si>
  <si>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</si>
  <si>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</si>
  <si>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</si>
  <si>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</si>
  <si>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</si>
  <si>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</si>
  <si>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</si>
  <si>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</si>
  <si>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</si>
  <si>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</si>
  <si>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</si>
  <si>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</si>
  <si>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</si>
  <si>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</si>
  <si>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</si>
  <si>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</si>
  <si>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</si>
  <si>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</si>
  <si>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</si>
  <si>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</si>
  <si>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</si>
  <si>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</si>
  <si>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</si>
  <si>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</si>
  <si>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</si>
  <si>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</si>
  <si>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</si>
  <si>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</si>
  <si>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</si>
  <si>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</si>
  <si>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</si>
  <si>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</si>
  <si>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</si>
  <si>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</si>
  <si>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</si>
  <si>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</si>
  <si>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</si>
  <si>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</si>
  <si>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</si>
  <si>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</si>
  <si>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</si>
  <si>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</si>
  <si>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</si>
  <si>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</si>
  <si>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</si>
  <si>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</si>
  <si>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</si>
  <si>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</si>
  <si>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</si>
  <si>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</si>
  <si>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</si>
  <si>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</si>
  <si>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</si>
  <si>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</si>
  <si>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</si>
  <si>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</si>
  <si>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</si>
  <si>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</si>
  <si>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</si>
  <si>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</si>
  <si>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</si>
  <si>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</si>
  <si>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</si>
  <si>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</si>
  <si>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</si>
  <si>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</si>
  <si>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</si>
  <si>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</si>
  <si>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</si>
  <si>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</si>
  <si>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</si>
  <si>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</si>
  <si>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</si>
  <si>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</si>
  <si>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</si>
  <si>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</si>
  <si>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</si>
  <si>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</si>
  <si>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</si>
  <si>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</si>
  <si>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</si>
  <si>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</si>
  <si>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</si>
  <si>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</si>
  <si>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</si>
  <si>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</si>
  <si>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</si>
  <si>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</si>
  <si>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</si>
  <si>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</si>
  <si>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</si>
  <si>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</si>
  <si>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</si>
  <si>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</si>
  <si>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</si>
  <si>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</si>
  <si>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</si>
  <si>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</si>
  <si>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</si>
  <si>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</si>
  <si>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</si>
  <si>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</si>
  <si>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</si>
  <si>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</si>
  <si>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</si>
  <si>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</si>
  <si>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</si>
  <si>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</si>
  <si>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</si>
  <si>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</si>
  <si>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</si>
  <si>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</si>
  <si>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</si>
  <si>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</si>
  <si>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</si>
  <si>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</si>
  <si>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</si>
  <si>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</si>
  <si>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</si>
  <si>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</si>
  <si>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</si>
  <si>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</si>
  <si>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</si>
  <si>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</si>
  <si>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</si>
  <si>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</si>
  <si>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</si>
  <si>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</si>
  <si>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</si>
  <si>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</si>
  <si>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</si>
  <si>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</si>
  <si>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</si>
  <si>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</si>
  <si>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</si>
  <si>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</si>
  <si>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</si>
  <si>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</si>
  <si>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</si>
  <si>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</si>
  <si>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</si>
  <si>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</si>
  <si>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</si>
  <si>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</si>
  <si>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</si>
  <si>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</si>
  <si>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</si>
  <si>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</si>
  <si>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</si>
  <si>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</si>
  <si>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</si>
  <si>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</si>
  <si>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</si>
  <si>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</si>
  <si>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</si>
  <si>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</si>
  <si>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</si>
  <si>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</si>
  <si>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</si>
  <si>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</si>
  <si>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</si>
  <si>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</si>
  <si>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</si>
  <si>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</si>
  <si>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</si>
  <si>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</si>
  <si>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</si>
  <si>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</si>
  <si>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</si>
  <si>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</si>
  <si>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</si>
  <si>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</si>
  <si>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</si>
  <si>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</si>
  <si>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</si>
  <si>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</si>
  <si>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</si>
  <si>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</si>
  <si>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</si>
  <si>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</si>
  <si>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</si>
  <si>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</si>
  <si>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</si>
  <si>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</si>
  <si>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</si>
  <si>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</si>
  <si>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</si>
  <si>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</si>
  <si>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</si>
  <si>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</si>
  <si>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</si>
  <si>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</si>
  <si>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</si>
  <si>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</si>
  <si>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</si>
  <si>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</si>
  <si>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</si>
  <si>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</si>
  <si>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</si>
  <si>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</si>
  <si>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</si>
  <si>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</si>
  <si>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</si>
  <si>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</si>
  <si>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</si>
  <si>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</si>
  <si>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</si>
  <si>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</si>
  <si>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</si>
  <si>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</si>
  <si>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</si>
  <si>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</si>
  <si>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</si>
  <si>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</si>
  <si>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</si>
  <si>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</si>
  <si>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</si>
  <si>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</si>
  <si>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</si>
  <si>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</si>
  <si>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</si>
  <si>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</si>
  <si>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</si>
  <si>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</si>
  <si>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</si>
  <si>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</si>
  <si>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</si>
  <si>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</si>
  <si>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</si>
  <si>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</si>
  <si>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</si>
  <si>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</si>
  <si>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</si>
  <si>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</si>
  <si>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</si>
  <si>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</si>
  <si>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</si>
  <si>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</si>
  <si>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</si>
  <si>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</si>
  <si>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</si>
  <si>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</si>
  <si>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</si>
  <si>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</si>
  <si>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</si>
  <si>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</si>
  <si>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</si>
  <si>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</si>
  <si>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</si>
  <si>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</si>
  <si>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</si>
  <si>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</si>
  <si>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</si>
  <si>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</si>
  <si>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</si>
  <si>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</si>
  <si>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</si>
  <si>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</si>
  <si>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</si>
  <si>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</si>
  <si>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</si>
  <si>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</si>
  <si>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</si>
  <si>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</si>
  <si>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</si>
  <si>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</si>
  <si>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</si>
  <si>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</si>
  <si>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</si>
  <si>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</si>
  <si>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</si>
  <si>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</si>
  <si>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</si>
  <si>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</si>
  <si>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</si>
  <si>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</si>
  <si>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</si>
  <si>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</si>
  <si>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</si>
  <si>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</si>
  <si>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</si>
  <si>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</si>
  <si>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</si>
  <si>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</si>
  <si>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</si>
  <si>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</si>
  <si>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</si>
  <si>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</si>
  <si>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</si>
  <si>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</si>
  <si>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</si>
  <si>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</si>
  <si>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</si>
  <si>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</si>
  <si>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</si>
  <si>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</si>
  <si>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</si>
  <si>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</si>
  <si>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</si>
  <si>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</si>
  <si>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</si>
  <si>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</si>
  <si>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</si>
  <si>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</si>
  <si>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</si>
  <si>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</si>
  <si>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</si>
  <si>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</si>
  <si>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</si>
  <si>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</si>
  <si>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</si>
  <si>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</si>
  <si>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</si>
  <si>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</si>
  <si>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</si>
  <si>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</si>
  <si>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</si>
  <si>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</si>
  <si>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</si>
  <si>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</si>
  <si>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</si>
  <si>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</si>
  <si>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</si>
  <si>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</si>
  <si>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</si>
  <si>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</si>
  <si>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</si>
  <si>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</si>
  <si>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</si>
  <si>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</si>
  <si>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</si>
  <si>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</si>
  <si>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</si>
  <si>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</si>
  <si>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</si>
  <si>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</si>
  <si>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</si>
  <si>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</si>
  <si>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</si>
  <si>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</si>
  <si>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</si>
  <si>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</si>
  <si>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</si>
  <si>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</si>
  <si>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</si>
  <si>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</si>
  <si>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</si>
  <si>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</si>
  <si>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</si>
  <si>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</si>
  <si>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</si>
  <si>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</si>
  <si>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</si>
  <si>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</si>
  <si>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</si>
  <si>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</si>
  <si>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</si>
  <si>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</si>
  <si>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</si>
  <si>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</si>
  <si>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</si>
  <si>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</si>
  <si>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</si>
  <si>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</si>
  <si>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</si>
  <si>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</si>
  <si>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</si>
  <si>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</si>
  <si>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</si>
  <si>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</si>
  <si>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</si>
  <si>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</si>
  <si>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</si>
  <si>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</si>
  <si>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</si>
  <si>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</si>
  <si>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</si>
  <si>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</si>
  <si>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</si>
  <si>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</si>
  <si>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</si>
  <si>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</si>
  <si>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</si>
  <si>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</si>
  <si>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</si>
  <si>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</si>
  <si>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</si>
  <si>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</si>
  <si>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</si>
  <si>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</si>
  <si>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</si>
  <si>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</si>
  <si>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</si>
  <si>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</si>
  <si>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</si>
  <si>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</si>
  <si>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</si>
  <si>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</si>
  <si>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</si>
  <si>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</si>
  <si>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</si>
  <si>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</si>
  <si>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</si>
  <si>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</si>
  <si>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</si>
  <si>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</si>
  <si>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</si>
  <si>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</si>
  <si>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</si>
  <si>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</si>
  <si>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</si>
  <si>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</si>
  <si>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</si>
  <si>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</si>
  <si>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</si>
  <si>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</si>
  <si>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</si>
  <si>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</si>
  <si>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</si>
  <si>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</si>
  <si>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</si>
  <si>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</si>
  <si>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</si>
  <si>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</si>
  <si>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</si>
  <si>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</si>
  <si>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</si>
  <si>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</si>
  <si>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</si>
  <si>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</si>
  <si>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</si>
  <si>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</si>
  <si>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</si>
  <si>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</si>
  <si>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</si>
  <si>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</si>
  <si>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</si>
  <si>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</si>
  <si>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</si>
  <si>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</si>
  <si>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</si>
  <si>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</si>
  <si>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</si>
  <si>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</si>
  <si>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</si>
  <si>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</si>
  <si>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</si>
  <si>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</si>
  <si>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</si>
  <si>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</si>
  <si>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</si>
  <si>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</si>
  <si>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</si>
  <si>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</si>
  <si>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</si>
  <si>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</si>
  <si>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</si>
  <si>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</si>
  <si>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</si>
  <si>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</si>
  <si>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</si>
  <si>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</si>
  <si>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</si>
  <si>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</si>
  <si>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</si>
  <si>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</si>
  <si>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</si>
  <si>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</si>
  <si>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</si>
  <si>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</si>
  <si>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</si>
  <si>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</si>
  <si>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</si>
  <si>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</si>
  <si>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</si>
  <si>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</si>
  <si>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</si>
  <si>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</si>
  <si>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</si>
  <si>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</si>
  <si>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</si>
  <si>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</si>
  <si>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</si>
  <si>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</si>
  <si>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</si>
  <si>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</si>
  <si>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</si>
  <si>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</si>
  <si>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</si>
  <si>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</si>
  <si>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</si>
  <si>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</si>
  <si>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</si>
  <si>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</si>
  <si>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</si>
  <si>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</si>
  <si>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</si>
  <si>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</si>
  <si>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</si>
  <si>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</si>
  <si>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</si>
  <si>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</si>
  <si>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</si>
  <si>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</si>
  <si>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</si>
  <si>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</si>
  <si>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</si>
  <si>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</si>
  <si>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</si>
  <si>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</si>
  <si>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</si>
  <si>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</si>
  <si>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</si>
  <si>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</si>
  <si>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</si>
  <si>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</si>
  <si>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</si>
  <si>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</si>
  <si>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</si>
  <si>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</si>
  <si>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</si>
  <si>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</si>
  <si>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</si>
  <si>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</si>
  <si>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</si>
  <si>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</si>
  <si>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</si>
  <si>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</si>
  <si>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</si>
  <si>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</si>
  <si>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</si>
  <si>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</si>
  <si>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</si>
  <si>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</si>
  <si>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</si>
  <si>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</si>
  <si>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</si>
  <si>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</si>
  <si>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</si>
  <si>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</si>
  <si>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</si>
  <si>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</si>
  <si>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</si>
  <si>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</si>
  <si>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</si>
  <si>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</si>
  <si>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</si>
  <si>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</si>
  <si>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</si>
  <si>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</si>
  <si>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</si>
  <si>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</si>
  <si>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</si>
  <si>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</si>
  <si>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</si>
  <si>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</si>
  <si>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</si>
  <si>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</si>
  <si>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</si>
  <si>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</si>
  <si>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</si>
  <si>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</si>
  <si>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</si>
  <si>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</si>
  <si>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</si>
  <si>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</si>
  <si>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</si>
  <si>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</si>
  <si>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</si>
  <si>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</si>
  <si>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</si>
  <si>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</si>
  <si>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</si>
  <si>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</si>
  <si>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</si>
  <si>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</si>
  <si>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</si>
  <si>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</si>
  <si>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</si>
  <si>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</si>
  <si>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</si>
  <si>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</si>
  <si>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</si>
  <si>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</si>
  <si>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</si>
  <si>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</si>
  <si>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</si>
  <si>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</si>
  <si>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</si>
  <si>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</si>
  <si>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</si>
  <si>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</si>
  <si>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</si>
  <si>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</si>
  <si>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</si>
  <si>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</si>
  <si>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</si>
  <si>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</si>
  <si>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</si>
  <si>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</si>
  <si>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</si>
  <si>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</si>
  <si>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</si>
  <si>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</si>
  <si>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</si>
  <si>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</si>
  <si>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</si>
  <si>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</si>
  <si>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</si>
  <si>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</si>
  <si>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</si>
  <si>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</si>
  <si>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</si>
  <si>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</si>
  <si>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</si>
  <si>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</si>
  <si>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</si>
  <si>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</si>
  <si>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</si>
  <si>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</si>
  <si>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</si>
  <si>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</si>
  <si>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</si>
  <si>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</si>
  <si>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</si>
  <si>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</si>
  <si>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</si>
  <si>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</si>
  <si>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</si>
  <si>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</si>
  <si>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</si>
  <si>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</si>
  <si>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</si>
  <si>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</si>
  <si>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</si>
  <si>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</si>
  <si>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</si>
  <si>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</si>
  <si>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</si>
  <si>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</si>
  <si>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</si>
  <si>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</si>
  <si>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</si>
  <si>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</si>
  <si>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</si>
  <si>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</si>
  <si>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</si>
  <si>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</si>
  <si>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</si>
  <si>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</si>
  <si>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</si>
  <si>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</si>
  <si>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</si>
  <si>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</si>
  <si>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</si>
  <si>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</si>
  <si>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</si>
  <si>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</si>
  <si>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</si>
  <si>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</si>
  <si>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</si>
  <si>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</si>
  <si>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</si>
  <si>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</si>
  <si>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</si>
  <si>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</si>
  <si>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</si>
  <si>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</si>
  <si>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</si>
  <si>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</si>
  <si>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</si>
  <si>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</si>
  <si>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</si>
  <si>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</si>
  <si>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</si>
  <si>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</si>
  <si>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</si>
  <si>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</si>
  <si>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</si>
  <si>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</si>
  <si>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</si>
  <si>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</si>
  <si>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</si>
  <si>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</si>
  <si>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</si>
  <si>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</si>
  <si>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</si>
  <si>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</si>
  <si>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</si>
  <si>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</si>
  <si>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</si>
  <si>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</si>
  <si>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</si>
  <si>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</si>
  <si>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</si>
  <si>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</si>
  <si>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</si>
  <si>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</si>
  <si>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</si>
  <si>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</si>
  <si>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</si>
  <si>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</si>
  <si>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</si>
  <si>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</si>
  <si>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</si>
  <si>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</si>
  <si>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</si>
  <si>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</si>
  <si>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</si>
  <si>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</si>
  <si>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</si>
  <si>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</si>
  <si>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</si>
  <si>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</si>
  <si>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</si>
  <si>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</si>
  <si>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</si>
  <si>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</si>
  <si>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</si>
  <si>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</si>
  <si>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</si>
  <si>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</si>
  <si>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</si>
  <si>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</si>
  <si>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</si>
  <si>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</si>
  <si>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</si>
  <si>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</si>
  <si>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</si>
  <si>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</si>
  <si>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</si>
  <si>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</si>
  <si>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</si>
  <si>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</si>
  <si>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</si>
  <si>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</si>
  <si>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</si>
  <si>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</si>
  <si>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</si>
  <si>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</si>
  <si>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</si>
  <si>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</si>
  <si>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</si>
  <si>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</si>
  <si>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</si>
  <si>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</si>
  <si>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</si>
  <si>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</si>
  <si>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</si>
  <si>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</si>
  <si>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</si>
  <si>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</si>
  <si>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</si>
  <si>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</si>
  <si>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</si>
  <si>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</si>
  <si>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</si>
  <si>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</si>
  <si>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</si>
  <si>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</si>
  <si>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</si>
  <si>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</si>
  <si>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</si>
  <si>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</si>
  <si>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</si>
  <si>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</si>
  <si>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</si>
  <si>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</si>
  <si>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</si>
  <si>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</si>
  <si>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</si>
  <si>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</si>
  <si>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</si>
  <si>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</si>
  <si>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</si>
  <si>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</si>
  <si>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</si>
  <si>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</si>
  <si>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</si>
  <si>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</si>
  <si>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</si>
  <si>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</si>
  <si>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</si>
  <si>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</si>
  <si>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</si>
  <si>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</si>
  <si>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</si>
  <si>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</si>
  <si>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</si>
  <si>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</si>
  <si>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</si>
  <si>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</si>
  <si>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</si>
  <si>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</si>
  <si>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</si>
  <si>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</si>
  <si>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</si>
  <si>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</si>
  <si>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</si>
  <si>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</si>
  <si>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</si>
  <si>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</si>
  <si>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</si>
  <si>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</si>
  <si>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</si>
  <si>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</si>
  <si>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</si>
  <si>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</si>
  <si>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</si>
  <si>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</si>
  <si>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</si>
  <si>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</si>
  <si>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</si>
  <si>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</si>
  <si>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</si>
  <si>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</si>
  <si>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</si>
  <si>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</si>
  <si>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</si>
  <si>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</si>
  <si>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</si>
  <si>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</si>
  <si>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</si>
  <si>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</si>
  <si>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</si>
  <si>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</si>
  <si>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</si>
  <si>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</si>
  <si>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</si>
  <si>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</si>
  <si>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</si>
  <si>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</si>
  <si>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</si>
  <si>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</si>
  <si>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</si>
  <si>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</si>
  <si>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</si>
  <si>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</si>
  <si>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</si>
  <si>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</si>
  <si>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</si>
  <si>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</si>
  <si>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</si>
  <si>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</si>
  <si>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</si>
  <si>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</si>
  <si>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</si>
  <si>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</si>
  <si>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</si>
  <si>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</si>
  <si>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</si>
  <si>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</si>
  <si>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</si>
  <si>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</si>
  <si>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</si>
  <si>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</si>
  <si>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</si>
  <si>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</si>
  <si>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</si>
  <si>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</si>
  <si>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</si>
  <si>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</si>
  <si>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</si>
  <si>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</si>
  <si>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</si>
  <si>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</si>
  <si>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</si>
  <si>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</si>
  <si>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</si>
  <si>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</si>
  <si>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</si>
  <si>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</si>
  <si>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</si>
  <si>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</si>
  <si>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</si>
  <si>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</si>
  <si>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</si>
  <si>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</si>
  <si>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</si>
  <si>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</si>
  <si>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</si>
  <si>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</si>
  <si>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</si>
  <si>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</si>
  <si>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</si>
  <si>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</si>
  <si>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</si>
  <si>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</si>
  <si>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</si>
  <si>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</si>
  <si>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</si>
  <si>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</si>
  <si>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</si>
  <si>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</si>
  <si>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</si>
  <si>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</si>
  <si>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</si>
  <si>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</si>
  <si>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</si>
  <si>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</si>
  <si>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</si>
  <si>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</si>
  <si>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</si>
  <si>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</si>
  <si>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</si>
  <si>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</si>
  <si>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</si>
  <si>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</si>
  <si>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</si>
  <si>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</si>
  <si>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</si>
  <si>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</si>
  <si>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</si>
  <si>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</si>
  <si>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</si>
  <si>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</si>
  <si>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</si>
  <si>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</si>
  <si>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</si>
  <si>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</si>
  <si>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</si>
  <si>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</si>
  <si>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</si>
  <si>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</si>
  <si>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</si>
  <si>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</si>
  <si>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</si>
  <si>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</si>
  <si>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</si>
  <si>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</si>
  <si>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</si>
  <si>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</si>
  <si>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</si>
  <si>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</si>
  <si>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</si>
  <si>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</si>
  <si>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</si>
  <si>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</si>
  <si>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</si>
  <si>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</si>
  <si>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</si>
  <si>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</si>
  <si>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</si>
  <si>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</si>
  <si>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</si>
  <si>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</si>
  <si>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</si>
  <si>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</si>
  <si>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</si>
  <si>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</si>
  <si>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</si>
  <si>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</si>
  <si>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</si>
  <si>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</si>
  <si>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</si>
  <si>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</si>
  <si>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</si>
  <si>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</si>
  <si>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</si>
  <si>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</si>
  <si>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</si>
  <si>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</si>
  <si>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</si>
  <si>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</si>
  <si>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</si>
  <si>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</si>
  <si>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</si>
  <si>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</si>
  <si>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</si>
  <si>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</si>
  <si>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</si>
  <si>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</si>
  <si>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</si>
  <si>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</si>
  <si>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</si>
  <si>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</si>
  <si>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</si>
  <si>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</si>
  <si>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</si>
  <si>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</si>
  <si>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</si>
  <si>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</si>
  <si>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</si>
  <si>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</si>
  <si>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</si>
  <si>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</si>
  <si>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</si>
  <si>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</si>
  <si>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</si>
  <si>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</si>
  <si>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</si>
  <si>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</si>
  <si>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</si>
  <si>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</si>
  <si>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</si>
  <si>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</si>
  <si>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</si>
  <si>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</si>
  <si>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</si>
  <si>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</si>
  <si>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</si>
  <si>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</si>
  <si>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</si>
  <si>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</si>
  <si>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</si>
  <si>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</si>
  <si>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</si>
  <si>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</si>
  <si>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</si>
  <si>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</si>
  <si>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</si>
  <si>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</si>
  <si>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</si>
  <si>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</si>
  <si>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</si>
  <si>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</si>
  <si>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</si>
  <si>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</si>
  <si>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</si>
  <si>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</si>
  <si>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</si>
  <si>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</si>
  <si>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</si>
  <si>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</si>
  <si>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</si>
  <si>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</si>
  <si>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</si>
  <si>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</si>
  <si>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</si>
  <si>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</si>
  <si>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</si>
  <si>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</si>
  <si>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</si>
  <si>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</si>
  <si>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</si>
  <si>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</si>
  <si>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</si>
  <si>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</si>
  <si>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</si>
  <si>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</si>
  <si>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</si>
  <si>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</si>
  <si>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</si>
  <si>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</si>
  <si>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</si>
  <si>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</si>
  <si>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</si>
  <si>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</si>
  <si>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</si>
  <si>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</si>
  <si>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</si>
  <si>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</si>
  <si>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</si>
  <si>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</si>
  <si>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</si>
  <si>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</si>
  <si>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</si>
  <si>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</si>
  <si>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</si>
  <si>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</si>
  <si>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</si>
  <si>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</si>
  <si>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</si>
  <si>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</si>
  <si>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</si>
  <si>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</si>
  <si>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</si>
  <si>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</si>
  <si>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</si>
  <si>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</si>
  <si>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</si>
  <si>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</si>
  <si>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</si>
  <si>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</si>
  <si>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</si>
  <si>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</si>
  <si>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</si>
  <si>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</si>
  <si>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</si>
  <si>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</si>
  <si>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</si>
  <si>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</si>
  <si>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</si>
  <si>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</si>
  <si>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</si>
  <si>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</si>
  <si>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</si>
  <si>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</si>
  <si>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</si>
  <si>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</si>
  <si>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</si>
  <si>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</si>
  <si>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</si>
  <si>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</si>
  <si>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</si>
  <si>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</si>
  <si>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</si>
  <si>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</si>
  <si>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</si>
  <si>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</si>
  <si>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</si>
  <si>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</si>
  <si>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</si>
  <si>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</si>
  <si>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</si>
  <si>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</si>
  <si>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</si>
  <si>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</si>
  <si>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</si>
  <si>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</si>
  <si>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</si>
  <si>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</si>
  <si>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</si>
  <si>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</si>
  <si>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</si>
  <si>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</si>
  <si>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</si>
  <si>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</si>
  <si>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</si>
  <si>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</si>
  <si>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</si>
  <si>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</si>
  <si>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</si>
  <si>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</si>
  <si>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</si>
  <si>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</si>
  <si>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</si>
  <si>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</si>
  <si>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</si>
  <si>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</si>
  <si>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</si>
  <si>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</si>
  <si>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</si>
  <si>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</si>
  <si>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</si>
  <si>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</si>
  <si>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</si>
  <si>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</si>
  <si>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</si>
  <si>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</si>
  <si>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</si>
  <si>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</si>
  <si>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</si>
  <si>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</si>
  <si>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</si>
  <si>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</si>
  <si>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</si>
  <si>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</si>
  <si>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</si>
  <si>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</si>
  <si>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</si>
  <si>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</si>
  <si>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</si>
  <si>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</si>
  <si>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</si>
  <si>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</si>
  <si>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</si>
  <si>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</si>
  <si>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</si>
  <si>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</si>
  <si>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</si>
  <si>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</si>
  <si>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</si>
  <si>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</si>
  <si>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</si>
  <si>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</si>
  <si>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</si>
  <si>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</si>
  <si>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</si>
  <si>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</si>
  <si>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</si>
  <si>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</si>
  <si>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</si>
  <si>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</si>
  <si>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</si>
  <si>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</si>
  <si>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</si>
  <si>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</si>
  <si>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</si>
  <si>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</si>
  <si>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</si>
  <si>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</si>
  <si>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</si>
  <si>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</si>
  <si>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</si>
  <si>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</si>
  <si>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</si>
  <si>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</si>
  <si>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</si>
  <si>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</si>
  <si>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</si>
  <si>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</si>
  <si>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</si>
  <si>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</si>
  <si>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</si>
  <si>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</si>
  <si>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</si>
  <si>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</si>
  <si>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</si>
  <si>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</si>
  <si>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</si>
  <si>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</si>
  <si>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</si>
  <si>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</si>
  <si>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</si>
  <si>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</si>
  <si>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</si>
  <si>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</si>
  <si>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</si>
  <si>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</si>
  <si>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</si>
  <si>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</si>
  <si>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</si>
  <si>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</si>
  <si>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</si>
  <si>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</si>
  <si>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</si>
  <si>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</si>
  <si>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</si>
  <si>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</si>
  <si>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</si>
  <si>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</si>
  <si>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</si>
  <si>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</si>
  <si>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</si>
  <si>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</si>
  <si>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</si>
  <si>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</si>
  <si>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</si>
  <si>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</si>
  <si>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</si>
  <si>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</si>
  <si>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</si>
  <si>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</si>
  <si>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</si>
  <si>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</si>
  <si>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</si>
  <si>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</si>
  <si>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</si>
  <si>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</si>
  <si>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</si>
  <si>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</si>
  <si>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</si>
  <si>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</si>
  <si>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</si>
  <si>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</si>
  <si>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</si>
  <si>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</si>
  <si>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</si>
  <si>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</si>
  <si>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</si>
  <si>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</si>
  <si>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</si>
  <si>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</si>
  <si>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</si>
  <si>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</si>
  <si>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</si>
  <si>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</si>
  <si>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</si>
  <si>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</si>
  <si>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</si>
  <si>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</si>
  <si>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</si>
  <si>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</si>
  <si>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</si>
  <si>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</si>
  <si>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</si>
  <si>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</si>
  <si>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</si>
  <si>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</si>
  <si>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</si>
  <si>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</si>
  <si>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</si>
  <si>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</si>
  <si>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</si>
  <si>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</si>
  <si>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</si>
  <si>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</si>
  <si>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</si>
  <si>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</si>
  <si>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</si>
  <si>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</si>
  <si>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</si>
  <si>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</si>
  <si>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</si>
  <si>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</si>
  <si>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</si>
  <si>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</si>
  <si>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</si>
  <si>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</si>
  <si>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</si>
  <si>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</si>
  <si>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</si>
  <si>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</si>
  <si>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</si>
  <si>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</si>
  <si>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</si>
  <si>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</si>
  <si>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</si>
  <si>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</si>
  <si>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</si>
  <si>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</si>
  <si>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</si>
  <si>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</si>
  <si>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</si>
  <si>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</si>
  <si>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</si>
  <si>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</si>
  <si>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</si>
  <si>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</si>
  <si>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</si>
  <si>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</si>
  <si>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</si>
  <si>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</si>
  <si>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</si>
  <si>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</si>
  <si>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</si>
  <si>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</si>
  <si>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</si>
  <si>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</si>
  <si>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</si>
  <si>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</si>
  <si>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</si>
  <si>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</si>
  <si>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</si>
  <si>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</si>
  <si>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</si>
  <si>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</si>
  <si>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</si>
  <si>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</si>
  <si>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</si>
  <si>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</si>
  <si>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</si>
  <si>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</si>
  <si>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</si>
  <si>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</si>
  <si>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</si>
  <si>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</si>
  <si>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</si>
  <si>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</si>
  <si>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</si>
  <si>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</si>
  <si>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</si>
  <si>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</si>
  <si>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</si>
  <si>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</si>
  <si>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</si>
  <si>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</si>
  <si>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</si>
  <si>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</si>
  <si>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</si>
  <si>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</si>
  <si>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</si>
  <si>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</si>
  <si>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</si>
  <si>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</si>
  <si>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</si>
  <si>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</si>
  <si>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</si>
  <si>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</si>
  <si>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</si>
  <si>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</si>
  <si>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</si>
  <si>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</si>
  <si>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</si>
  <si>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</si>
  <si>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</si>
  <si>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</si>
  <si>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</si>
  <si>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</si>
  <si>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</si>
  <si>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</si>
  <si>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</si>
  <si>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</si>
  <si>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</si>
  <si>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</si>
  <si>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</si>
  <si>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</si>
  <si>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</si>
  <si>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</si>
  <si>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</si>
  <si>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</si>
  <si>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</si>
  <si>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</si>
  <si>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</si>
  <si>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</si>
  <si>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</si>
  <si>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</si>
  <si>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</si>
  <si>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</si>
  <si>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</si>
  <si>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</si>
  <si>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</si>
  <si>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</si>
  <si>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</si>
  <si>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</si>
  <si>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</si>
  <si>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</si>
  <si>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</si>
  <si>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</si>
  <si>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</si>
  <si>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</si>
  <si>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</si>
  <si>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</si>
  <si>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</si>
  <si>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</si>
  <si>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</si>
  <si>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</si>
  <si>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</si>
  <si>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</si>
  <si>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</si>
  <si>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</si>
  <si>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</si>
  <si>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</si>
  <si>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</si>
  <si>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</si>
  <si>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</si>
  <si>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</si>
  <si>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</si>
  <si>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</si>
  <si>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</si>
  <si>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</si>
  <si>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</si>
  <si>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</si>
  <si>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</si>
  <si>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</si>
  <si>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</si>
  <si>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</si>
  <si>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</si>
  <si>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</si>
  <si>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</si>
  <si>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</si>
  <si>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</si>
  <si>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</si>
  <si>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</si>
  <si>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</si>
  <si>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</si>
  <si>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</si>
  <si>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</si>
  <si>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</si>
  <si>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</si>
  <si>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</si>
  <si>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</si>
  <si>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</si>
  <si>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</si>
  <si>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</si>
  <si>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</si>
  <si>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</si>
  <si>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</si>
  <si>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</si>
  <si>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</si>
  <si>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</si>
  <si>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</si>
  <si>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</si>
  <si>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</si>
  <si>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</si>
  <si>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</si>
  <si>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</si>
  <si>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</si>
  <si>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</si>
  <si>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</si>
  <si>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</si>
  <si>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</si>
  <si>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</si>
  <si>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</si>
  <si>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</si>
  <si>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</si>
  <si>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</si>
  <si>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</si>
  <si>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</si>
  <si>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</si>
  <si>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</si>
  <si>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</si>
  <si>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</si>
  <si>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</si>
  <si>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</si>
  <si>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</si>
  <si>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</si>
  <si>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</si>
  <si>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</si>
  <si>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</si>
  <si>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</si>
  <si>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</si>
  <si>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</si>
  <si>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</si>
  <si>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</si>
  <si>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</si>
  <si>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</si>
  <si>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</si>
  <si>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</si>
  <si>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</si>
  <si>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</si>
  <si>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</si>
  <si>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</si>
  <si>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</si>
  <si>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</si>
  <si>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</si>
  <si>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</si>
  <si>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</si>
  <si>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</si>
  <si>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</si>
  <si>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</si>
  <si>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</si>
  <si>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</si>
  <si>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</si>
  <si>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</si>
  <si>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</si>
  <si>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</si>
  <si>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</si>
  <si>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</si>
  <si>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</si>
  <si>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</si>
  <si>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</si>
  <si>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</si>
  <si>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</si>
  <si>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</si>
  <si>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</si>
  <si>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</si>
  <si>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</si>
  <si>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</si>
  <si>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</si>
  <si>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</si>
  <si>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</si>
  <si>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</si>
  <si>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</si>
  <si>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</si>
  <si>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</si>
  <si>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</si>
  <si>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</si>
  <si>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</si>
  <si>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</si>
  <si>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</si>
  <si>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</si>
  <si>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</si>
  <si>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</si>
  <si>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</si>
  <si>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</si>
  <si>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</si>
  <si>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</si>
  <si>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</si>
  <si>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</si>
  <si>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</si>
  <si>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</si>
  <si>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</si>
  <si>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</si>
  <si>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</si>
  <si>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</si>
  <si>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</si>
  <si>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</si>
  <si>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</si>
  <si>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</si>
  <si>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</si>
  <si>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</si>
  <si>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</si>
  <si>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</si>
  <si>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</si>
  <si>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</si>
  <si>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</si>
  <si>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</si>
  <si>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</si>
  <si>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</si>
  <si>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</si>
  <si>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</si>
  <si>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</si>
  <si>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</si>
  <si>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</si>
  <si>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</si>
  <si>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</si>
  <si>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</si>
  <si>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</si>
  <si>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</si>
  <si>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</si>
  <si>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</si>
  <si>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</si>
  <si>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</si>
  <si>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</si>
  <si>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</si>
  <si>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</si>
  <si>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</si>
  <si>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</si>
  <si>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</si>
  <si>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</si>
  <si>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</si>
  <si>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</si>
  <si>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</si>
  <si>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</si>
  <si>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</si>
  <si>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</si>
  <si>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</si>
  <si>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</si>
  <si>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</si>
  <si>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</si>
  <si>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</si>
  <si>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</si>
  <si>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</si>
  <si>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</si>
  <si>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</si>
  <si>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</si>
  <si>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</si>
  <si>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</si>
  <si>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</si>
  <si>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</si>
  <si>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</si>
  <si>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</si>
  <si>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</si>
  <si>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</si>
  <si>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</si>
  <si>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</si>
  <si>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</si>
  <si>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</si>
  <si>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</si>
  <si>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</si>
  <si>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</si>
  <si>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</si>
  <si>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</si>
  <si>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</si>
  <si>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</si>
  <si>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</si>
  <si>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</si>
  <si>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</si>
  <si>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</si>
  <si>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</si>
  <si>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</si>
  <si>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</si>
  <si>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</si>
  <si>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</si>
  <si>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</si>
  <si>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</si>
  <si>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</si>
  <si>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</si>
  <si>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</si>
  <si>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</si>
  <si>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</si>
  <si>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</si>
  <si>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</si>
  <si>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</si>
  <si>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</si>
  <si>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</si>
  <si>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</si>
  <si>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</si>
  <si>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</si>
  <si>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</si>
  <si>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</si>
  <si>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</si>
  <si>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</si>
  <si>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</si>
  <si>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</si>
  <si>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</si>
  <si>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</si>
  <si>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</si>
  <si>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</si>
  <si>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</si>
  <si>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</si>
  <si>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</si>
  <si>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</si>
  <si>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</si>
  <si>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</si>
  <si>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</si>
  <si>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</si>
  <si>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</si>
  <si>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</si>
  <si>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</si>
  <si>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</si>
  <si>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</si>
  <si>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</si>
  <si>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</si>
  <si>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</si>
  <si>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</si>
  <si>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</si>
  <si>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</si>
  <si>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</si>
  <si>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</si>
  <si>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</si>
  <si>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</si>
  <si>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</si>
  <si>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</si>
  <si>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</si>
  <si>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</si>
  <si>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</si>
  <si>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</si>
  <si>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</si>
  <si>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</si>
  <si>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</si>
  <si>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</si>
  <si>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</si>
  <si>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</si>
  <si>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</si>
  <si>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</si>
  <si>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</si>
  <si>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</si>
  <si>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</si>
  <si>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</si>
  <si>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</si>
  <si>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</si>
  <si>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</si>
  <si>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</si>
  <si>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</si>
  <si>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</si>
  <si>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</si>
  <si>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</si>
  <si>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</si>
  <si>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</si>
  <si>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</si>
  <si>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</si>
  <si>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</si>
  <si>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</si>
  <si>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</si>
  <si>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</si>
  <si>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</si>
  <si>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</si>
  <si>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</si>
  <si>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</si>
  <si>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</si>
  <si>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</si>
  <si>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</si>
  <si>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</si>
  <si>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</si>
  <si>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</si>
  <si>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</si>
  <si>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</si>
  <si>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</si>
  <si>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</si>
  <si>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</si>
  <si>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</si>
  <si>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</si>
  <si>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</si>
  <si>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</si>
  <si>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</si>
  <si>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</si>
  <si>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</si>
  <si>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</si>
  <si>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</si>
  <si>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</si>
  <si>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</si>
  <si>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</si>
  <si>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</si>
  <si>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</si>
  <si>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</si>
  <si>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</si>
  <si>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</si>
  <si>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</si>
  <si>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</si>
  <si>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</si>
  <si>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</si>
  <si>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</si>
  <si>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</si>
  <si>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</si>
  <si>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</si>
  <si>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</si>
  <si>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</si>
  <si>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</si>
  <si>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</si>
  <si>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</si>
  <si>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</si>
  <si>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</si>
  <si>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</si>
  <si>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</si>
  <si>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</si>
  <si>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</si>
  <si>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</si>
  <si>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</si>
  <si>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</si>
  <si>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</si>
  <si>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</si>
  <si>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</si>
  <si>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</si>
  <si>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</si>
  <si>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</si>
  <si>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</si>
  <si>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</si>
  <si>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</si>
  <si>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</si>
  <si>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</si>
  <si>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</si>
  <si>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</si>
  <si>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</si>
  <si>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</si>
  <si>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</si>
  <si>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</si>
  <si>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</si>
  <si>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</si>
  <si>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</si>
  <si>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</si>
  <si>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</si>
  <si>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</si>
  <si>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</si>
  <si>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</si>
  <si>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</si>
  <si>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</si>
  <si>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</si>
  <si>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</si>
  <si>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</si>
  <si>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</si>
  <si>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</si>
  <si>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</si>
  <si>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</si>
  <si>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</si>
  <si>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</si>
  <si>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</si>
  <si>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</si>
  <si>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</si>
  <si>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</si>
  <si>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</si>
  <si>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</si>
  <si>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</si>
  <si>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</si>
  <si>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</si>
  <si>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</si>
  <si>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</si>
  <si>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</si>
  <si>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</si>
  <si>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</si>
  <si>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</si>
  <si>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</si>
  <si>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</si>
  <si>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</si>
  <si>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</si>
  <si>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</si>
  <si>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</si>
  <si>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</si>
  <si>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</si>
  <si>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</si>
  <si>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</si>
  <si>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</si>
  <si>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</si>
  <si>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</si>
  <si>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</si>
  <si>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</si>
  <si>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</si>
  <si>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</si>
  <si>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</si>
  <si>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</si>
  <si>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</si>
  <si>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</si>
  <si>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</si>
  <si>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</si>
  <si>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</si>
  <si>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</si>
  <si>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</si>
  <si>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</si>
  <si>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</si>
  <si>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</si>
  <si>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</si>
  <si>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</si>
  <si>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</si>
  <si>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</si>
  <si>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</si>
  <si>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</si>
  <si>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</si>
  <si>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</si>
  <si>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</si>
  <si>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</si>
  <si>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</si>
  <si>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</si>
  <si>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</si>
  <si>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</si>
  <si>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</si>
  <si>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</si>
  <si>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</si>
  <si>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</si>
  <si>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</si>
  <si>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</si>
  <si>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</si>
  <si>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</si>
  <si>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</si>
  <si>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</si>
  <si>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</si>
  <si>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</si>
  <si>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</si>
  <si>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</si>
  <si>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</si>
  <si>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</si>
  <si>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</si>
  <si>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</si>
  <si>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</si>
  <si>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</si>
  <si>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</si>
  <si>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</si>
  <si>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</si>
  <si>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</si>
  <si>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</si>
  <si>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</si>
  <si>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</si>
  <si>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</si>
  <si>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</si>
  <si>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</si>
  <si>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</si>
  <si>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</si>
  <si>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</si>
  <si>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</si>
  <si>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</si>
  <si>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</si>
  <si>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</si>
  <si>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</si>
  <si>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</si>
  <si>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</si>
  <si>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</si>
  <si>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</si>
  <si>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</si>
  <si>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</si>
  <si>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</si>
  <si>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</si>
  <si>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</si>
  <si>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</si>
  <si>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</si>
  <si>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</si>
  <si>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</si>
  <si>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</si>
  <si>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</si>
  <si>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</si>
  <si>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</si>
  <si>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</si>
  <si>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</si>
  <si>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</si>
  <si>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</si>
  <si>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</si>
  <si>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</si>
  <si>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</si>
  <si>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</si>
  <si>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</si>
  <si>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</si>
  <si>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</si>
  <si>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</si>
  <si>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</si>
  <si>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</si>
  <si>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</si>
  <si>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</si>
  <si>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</si>
  <si>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</si>
  <si>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</si>
  <si>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</si>
  <si>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</si>
  <si>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</si>
  <si>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</si>
  <si>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</si>
  <si>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</si>
  <si>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</si>
  <si>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</si>
  <si>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</si>
  <si>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</si>
  <si>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</si>
  <si>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</si>
  <si>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</si>
  <si>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</si>
  <si>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</si>
  <si>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</si>
  <si>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</si>
  <si>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</si>
  <si>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</si>
  <si>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</si>
  <si>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</si>
  <si>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</si>
  <si>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</si>
  <si>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</si>
  <si>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</si>
  <si>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</si>
  <si>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</si>
  <si>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</si>
  <si>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</si>
  <si>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</si>
  <si>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</si>
  <si>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</si>
  <si>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</si>
  <si>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</si>
  <si>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</si>
  <si>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</si>
  <si>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</si>
  <si>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</si>
  <si>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</si>
  <si>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</si>
  <si>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</si>
  <si>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</si>
  <si>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</si>
  <si>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</si>
  <si>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</si>
  <si>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</si>
  <si>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</si>
  <si>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</si>
  <si>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</si>
  <si>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</si>
  <si>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</si>
  <si>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</si>
  <si>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</si>
  <si>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</si>
  <si>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</si>
  <si>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</si>
  <si>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</si>
  <si>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</si>
  <si>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</si>
  <si>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</si>
  <si>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</si>
  <si>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</si>
  <si>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</si>
  <si>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</si>
  <si>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</si>
  <si>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</si>
  <si>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</si>
  <si>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</si>
  <si>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</si>
  <si>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</si>
  <si>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</si>
  <si>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</si>
  <si>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</si>
  <si>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</si>
  <si>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</si>
  <si>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</si>
  <si>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</si>
  <si>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</si>
  <si>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</si>
  <si>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</si>
  <si>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</si>
  <si>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</si>
  <si>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</si>
  <si>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</si>
  <si>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</si>
  <si>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</si>
  <si>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</si>
  <si>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</si>
  <si>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</si>
  <si>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</si>
  <si>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</si>
  <si>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</si>
  <si>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</si>
  <si>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</si>
  <si>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</si>
  <si>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</si>
  <si>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</si>
  <si>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</si>
  <si>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</si>
  <si>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</si>
  <si>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</si>
  <si>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</si>
  <si>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</si>
  <si>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</si>
  <si>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</si>
  <si>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</si>
  <si>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</si>
  <si>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</si>
  <si>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</si>
  <si>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</si>
  <si>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</si>
  <si>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</si>
  <si>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</si>
  <si>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</si>
  <si>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</si>
  <si>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</si>
  <si>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</si>
  <si>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</si>
  <si>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</si>
  <si>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</si>
  <si>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</si>
  <si>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</si>
  <si>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</si>
  <si>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</si>
  <si>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</si>
  <si>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</si>
  <si>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</si>
  <si>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</si>
  <si>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</si>
  <si>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</si>
  <si>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</si>
  <si>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</si>
  <si>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</si>
  <si>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</si>
  <si>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</si>
  <si>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</si>
  <si>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</si>
  <si>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</si>
  <si>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</si>
  <si>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</si>
  <si>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</si>
  <si>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</si>
  <si>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</si>
  <si>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</si>
  <si>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</si>
  <si>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</si>
  <si>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</si>
  <si>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</si>
  <si>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</si>
  <si>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</si>
  <si>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</si>
  <si>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</si>
  <si>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</si>
  <si>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</si>
  <si>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</si>
  <si>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</si>
  <si>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</si>
  <si>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</si>
  <si>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</si>
  <si>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</si>
  <si>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</si>
  <si>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</si>
  <si>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</si>
  <si>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</si>
  <si>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</si>
  <si>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</si>
  <si>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</si>
  <si>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</si>
  <si>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</si>
  <si>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</si>
  <si>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</si>
  <si>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</si>
  <si>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</si>
  <si>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</si>
  <si>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</si>
  <si>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</si>
  <si>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</si>
  <si>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</si>
  <si>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</si>
  <si>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</si>
  <si>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</si>
  <si>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</si>
  <si>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</si>
  <si>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</si>
  <si>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</si>
  <si>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</si>
  <si>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</si>
  <si>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</si>
  <si>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</si>
  <si>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</si>
  <si>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</si>
  <si>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</si>
  <si>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</si>
  <si>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</si>
  <si>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</si>
  <si>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</si>
  <si>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</si>
  <si>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</si>
  <si>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</si>
  <si>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</si>
  <si>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</si>
  <si>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</si>
  <si>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</si>
  <si>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</si>
  <si>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</si>
  <si>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</si>
  <si>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</si>
  <si>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</si>
  <si>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</si>
  <si>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</si>
  <si>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</si>
  <si>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</si>
  <si>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</si>
  <si>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</si>
  <si>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</si>
  <si>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</si>
  <si>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</si>
  <si>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</si>
  <si>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</si>
  <si>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</si>
  <si>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</si>
  <si>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</si>
  <si>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</si>
  <si>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</si>
  <si>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</si>
  <si>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</si>
  <si>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</si>
  <si>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</si>
  <si>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</si>
  <si>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</si>
  <si>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</si>
  <si>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</si>
  <si>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</si>
  <si>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</si>
  <si>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</si>
  <si>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</si>
  <si>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</si>
  <si>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</si>
  <si>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</si>
  <si>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</si>
  <si>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</si>
  <si>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</si>
  <si>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</si>
  <si>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</si>
  <si>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</si>
  <si>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</si>
  <si>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</si>
  <si>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</si>
  <si>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</si>
  <si>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</si>
  <si>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</si>
  <si>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</si>
  <si>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</si>
  <si>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</si>
  <si>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</si>
  <si>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</si>
  <si>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</si>
  <si>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</si>
  <si>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</si>
  <si>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</si>
  <si>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</si>
  <si>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</si>
  <si>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</si>
  <si>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</si>
  <si>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</si>
  <si>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</si>
  <si>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</si>
  <si>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</si>
  <si>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</si>
  <si>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</si>
  <si>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</si>
  <si>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</si>
  <si>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</si>
  <si>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</si>
  <si>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</si>
  <si>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</si>
  <si>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</si>
  <si>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</si>
  <si>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</si>
  <si>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</si>
  <si>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</si>
  <si>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</si>
  <si>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</si>
  <si>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</si>
  <si>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</si>
  <si>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</si>
  <si>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</si>
  <si>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</si>
  <si>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</si>
  <si>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</si>
  <si>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</si>
  <si>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</si>
  <si>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</si>
  <si>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</si>
  <si>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</si>
  <si>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</si>
  <si>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</si>
  <si>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</si>
  <si>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</si>
  <si>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</si>
  <si>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</si>
  <si>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</si>
  <si>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</si>
  <si>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</si>
  <si>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</si>
  <si>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</si>
  <si>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</si>
  <si>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</si>
  <si>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</si>
  <si>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</si>
  <si>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</si>
  <si>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</si>
  <si>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</si>
  <si>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</si>
  <si>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</si>
  <si>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</si>
  <si>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</si>
  <si>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</si>
  <si>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</si>
  <si>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</si>
  <si>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</si>
  <si>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</si>
  <si>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</si>
  <si>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</si>
  <si>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</si>
  <si>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</si>
  <si>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</si>
  <si>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</si>
  <si>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</si>
  <si>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</si>
  <si>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</si>
  <si>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</si>
  <si>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</si>
  <si>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</si>
  <si>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</si>
  <si>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</si>
  <si>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</si>
  <si>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</si>
  <si>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</si>
  <si>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</si>
  <si>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</si>
  <si>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</si>
  <si>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</si>
  <si>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</si>
  <si>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</si>
  <si>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</si>
  <si>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</si>
  <si>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</si>
  <si>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</si>
  <si>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</si>
  <si>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</si>
  <si>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</si>
  <si>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</si>
  <si>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</si>
  <si>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</si>
  <si>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</si>
  <si>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</si>
  <si>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</si>
  <si>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</si>
  <si>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</si>
  <si>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</si>
  <si>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</si>
  <si>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</si>
  <si>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</si>
  <si>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</si>
  <si>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</si>
  <si>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</si>
  <si>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</si>
  <si>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</si>
  <si>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</si>
  <si>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</si>
  <si>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</si>
  <si>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</si>
  <si>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</si>
  <si>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</si>
  <si>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</si>
  <si>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</si>
  <si>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</si>
  <si>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</si>
  <si>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</si>
  <si>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</si>
  <si>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</si>
  <si>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</si>
  <si>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</si>
  <si>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</si>
  <si>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</si>
  <si>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</si>
  <si>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</si>
  <si>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</si>
  <si>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</si>
  <si>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</si>
  <si>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</si>
  <si>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</si>
  <si>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</si>
  <si>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</si>
  <si>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</si>
  <si>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</si>
  <si>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</si>
  <si>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</si>
  <si>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</si>
  <si>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</si>
  <si>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</si>
  <si>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</si>
  <si>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</si>
  <si>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</si>
  <si>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</si>
  <si>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</si>
  <si>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</si>
  <si>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</si>
  <si>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</si>
  <si>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</si>
  <si>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</si>
  <si>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</si>
  <si>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</si>
  <si>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</si>
  <si>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</si>
  <si>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</si>
  <si>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</si>
  <si>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</si>
  <si>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</si>
  <si>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</si>
  <si>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</si>
  <si>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</si>
  <si>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</si>
  <si>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</si>
  <si>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</si>
  <si>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</si>
  <si>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</si>
  <si>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</si>
  <si>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</si>
  <si>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</si>
  <si>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</si>
  <si>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</si>
  <si>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</si>
  <si>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</si>
  <si>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</si>
  <si>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</si>
  <si>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</si>
  <si>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</si>
  <si>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</si>
  <si>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</si>
  <si>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</si>
  <si>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</si>
  <si>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</si>
  <si>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</si>
  <si>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</si>
  <si>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</si>
  <si>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</si>
  <si>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</si>
  <si>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</si>
  <si>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</si>
  <si>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</si>
  <si>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</si>
  <si>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</si>
  <si>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</si>
  <si>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</si>
  <si>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</si>
  <si>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</si>
  <si>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</si>
  <si>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</si>
  <si>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</si>
  <si>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</si>
  <si>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</si>
  <si>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</si>
  <si>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</si>
  <si>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</si>
  <si>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</si>
  <si>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</si>
  <si>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</si>
  <si>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</si>
  <si>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</si>
  <si>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</si>
  <si>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</si>
  <si>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</si>
  <si>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</si>
  <si>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</si>
  <si>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</si>
  <si>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</si>
  <si>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</si>
  <si>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</si>
  <si>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</si>
  <si>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</si>
  <si>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</si>
  <si>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</si>
  <si>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</si>
  <si>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</si>
  <si>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</si>
  <si>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</si>
  <si>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</si>
  <si>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</si>
  <si>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</si>
  <si>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</si>
  <si>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</si>
  <si>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</si>
  <si>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</si>
  <si>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</si>
  <si>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</si>
  <si>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</si>
  <si>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</si>
  <si>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</si>
  <si>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</si>
  <si>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</si>
  <si>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</si>
  <si>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</si>
  <si>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</si>
  <si>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</si>
  <si>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</si>
  <si>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</si>
  <si>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</si>
  <si>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</si>
  <si>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</si>
  <si>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</si>
  <si>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</si>
  <si>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</si>
  <si>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</si>
  <si>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</si>
  <si>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</si>
  <si>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</si>
  <si>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</si>
  <si>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</si>
  <si>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</si>
  <si>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</si>
  <si>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</si>
  <si>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</si>
  <si>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</si>
  <si>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</si>
  <si>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</si>
  <si>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</si>
  <si>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</si>
  <si>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</si>
  <si>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</si>
  <si>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</si>
  <si>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</si>
  <si>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</si>
  <si>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</si>
  <si>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</si>
  <si>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</si>
  <si>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</si>
  <si>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</si>
  <si>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</si>
  <si>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</si>
  <si>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</si>
  <si>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</si>
  <si>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</si>
  <si>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</si>
  <si>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</si>
  <si>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</si>
  <si>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</si>
  <si>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</si>
  <si>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</si>
  <si>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</si>
  <si>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</si>
  <si>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</si>
  <si>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</si>
  <si>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</si>
  <si>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</si>
  <si>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</si>
  <si>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</si>
  <si>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</si>
  <si>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</si>
  <si>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</si>
  <si>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</si>
  <si>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</si>
  <si>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</si>
  <si>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</si>
  <si>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</si>
  <si>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</si>
  <si>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</si>
  <si>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</si>
  <si>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</si>
  <si>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</si>
  <si>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</si>
  <si>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</si>
  <si>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</si>
  <si>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</si>
  <si>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</si>
  <si>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</si>
  <si>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</si>
  <si>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</si>
  <si>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</si>
  <si>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</si>
  <si>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</si>
  <si>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</si>
  <si>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</si>
  <si>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</si>
  <si>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</si>
  <si>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</si>
  <si>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</si>
  <si>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</si>
  <si>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</si>
  <si>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</si>
  <si>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</si>
  <si>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</si>
  <si>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</si>
  <si>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</si>
  <si>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</si>
  <si>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</si>
  <si>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</si>
  <si>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</si>
  <si>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</si>
  <si>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</si>
  <si>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</si>
  <si>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</si>
  <si>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</si>
  <si>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</si>
  <si>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</si>
  <si>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</si>
  <si>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</si>
  <si>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</si>
  <si>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</si>
  <si>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</si>
  <si>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</si>
  <si>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</si>
  <si>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</si>
  <si>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</si>
  <si>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</si>
  <si>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</si>
  <si>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</si>
  <si>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</si>
  <si>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</si>
  <si>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</si>
  <si>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</si>
  <si>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</si>
  <si>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</si>
  <si>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</si>
  <si>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</si>
  <si>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</si>
  <si>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</si>
  <si>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</si>
  <si>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</si>
  <si>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</si>
  <si>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</si>
  <si>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</si>
  <si>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</si>
  <si>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</si>
  <si>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</si>
  <si>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</si>
  <si>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</si>
  <si>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</si>
  <si>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</si>
  <si>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</si>
  <si>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</si>
  <si>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</si>
  <si>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</si>
  <si>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</si>
  <si>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</si>
  <si>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</si>
  <si>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</si>
  <si>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</si>
  <si>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</si>
  <si>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</si>
  <si>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</si>
  <si>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</si>
  <si>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</si>
  <si>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</si>
  <si>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</si>
  <si>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</si>
  <si>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</si>
  <si>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</si>
  <si>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</si>
  <si>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</si>
  <si>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</si>
  <si>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</si>
  <si>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</si>
  <si>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</si>
  <si>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</si>
  <si>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</si>
  <si>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</si>
  <si>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</si>
  <si>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</si>
  <si>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</si>
  <si>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</si>
  <si>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</si>
  <si>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</si>
  <si>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</si>
  <si>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</si>
  <si>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</si>
  <si>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</si>
  <si>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</si>
  <si>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</si>
  <si>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</si>
  <si>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</si>
  <si>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</si>
  <si>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</si>
  <si>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</si>
  <si>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</si>
  <si>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</si>
  <si>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</si>
  <si>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</si>
  <si>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</si>
  <si>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</si>
  <si>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</si>
  <si>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</si>
  <si>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</si>
  <si>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</si>
  <si>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</si>
  <si>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</si>
  <si>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</si>
  <si>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</si>
  <si>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</si>
  <si>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</si>
  <si>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</si>
  <si>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</si>
  <si>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</si>
  <si>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</si>
  <si>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</si>
  <si>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</si>
  <si>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</si>
  <si>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</si>
  <si>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</si>
  <si>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</si>
  <si>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</si>
  <si>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</si>
  <si>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</si>
  <si>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</si>
  <si>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</si>
  <si>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</si>
  <si>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</si>
  <si>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</si>
  <si>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</si>
  <si>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</si>
  <si>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</si>
  <si>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</si>
  <si>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</si>
  <si>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</si>
  <si>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</si>
  <si>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</si>
  <si>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</si>
  <si>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</si>
  <si>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</si>
  <si>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</si>
  <si>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</si>
  <si>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</si>
  <si>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</si>
  <si>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</si>
  <si>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</si>
  <si>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</si>
  <si>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</si>
  <si>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</si>
  <si>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</si>
  <si>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</si>
  <si>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</si>
  <si>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</si>
  <si>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</si>
  <si>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</si>
  <si>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</si>
  <si>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</si>
  <si>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</si>
  <si>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</si>
  <si>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</si>
  <si>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</si>
  <si>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</si>
  <si>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</si>
  <si>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</si>
  <si>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</si>
  <si>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</si>
  <si>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</si>
  <si>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</si>
  <si>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</si>
  <si>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</si>
  <si>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</si>
  <si>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</si>
  <si>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</si>
  <si>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</si>
  <si>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</si>
  <si>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</si>
  <si>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</si>
  <si>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</si>
  <si>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</si>
  <si>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</si>
  <si>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</si>
  <si>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</si>
  <si>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</si>
  <si>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</si>
  <si>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</si>
  <si>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</si>
  <si>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</si>
  <si>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</si>
  <si>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</si>
  <si>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</si>
  <si>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</si>
  <si>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</si>
  <si>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</si>
  <si>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</si>
  <si>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</si>
  <si>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</si>
  <si>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</si>
  <si>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</si>
  <si>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</si>
  <si>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</si>
  <si>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</si>
  <si>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</si>
  <si>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</si>
  <si>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</si>
  <si>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</si>
  <si>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</si>
  <si>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</si>
  <si>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</si>
  <si>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</si>
  <si>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</si>
  <si>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</si>
  <si>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</si>
  <si>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</si>
  <si>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</si>
  <si>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</si>
  <si>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</si>
  <si>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</si>
  <si>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</si>
  <si>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</si>
  <si>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</si>
  <si>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</si>
  <si>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</si>
  <si>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</si>
  <si>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</si>
  <si>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</si>
  <si>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</si>
  <si>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</si>
  <si>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</si>
  <si>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</si>
  <si>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</si>
  <si>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</si>
  <si>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</si>
  <si>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</si>
  <si>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</si>
  <si>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</si>
  <si>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</si>
  <si>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</si>
  <si>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</si>
  <si>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</si>
  <si>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</si>
  <si>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</si>
  <si>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</si>
  <si>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</si>
  <si>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</si>
  <si>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</si>
  <si>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</si>
  <si>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</si>
  <si>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</si>
  <si>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</si>
  <si>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</si>
  <si>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</si>
  <si>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</si>
  <si>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</si>
  <si>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</si>
  <si>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</si>
  <si>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</si>
  <si>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</si>
  <si>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</si>
  <si>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</si>
  <si>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</si>
  <si>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</si>
  <si>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</si>
  <si>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</si>
  <si>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</si>
  <si>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</si>
  <si>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</si>
  <si>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</si>
  <si>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</si>
  <si>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</si>
  <si>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</si>
  <si>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</si>
  <si>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</si>
  <si>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</si>
  <si>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</si>
  <si>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</si>
  <si>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</si>
  <si>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</si>
  <si>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</si>
  <si>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</si>
  <si>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</si>
  <si>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</si>
  <si>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</si>
  <si>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</si>
  <si>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</si>
  <si>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</si>
  <si>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</si>
  <si>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</si>
  <si>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</si>
  <si>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</si>
  <si>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</si>
  <si>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</si>
  <si>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</si>
  <si>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</si>
  <si>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</si>
  <si>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</si>
  <si>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</si>
  <si>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</si>
  <si>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</si>
  <si>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</si>
  <si>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</si>
  <si>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</si>
  <si>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</si>
  <si>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</si>
  <si>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</si>
  <si>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</si>
  <si>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</si>
  <si>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</si>
  <si>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</si>
  <si>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</si>
  <si>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</si>
  <si>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</si>
  <si>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</si>
  <si>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</si>
  <si>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</si>
  <si>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</si>
  <si>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</si>
  <si>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</si>
  <si>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</si>
  <si>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</si>
  <si>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</si>
  <si>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</si>
  <si>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</si>
  <si>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</si>
  <si>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</si>
  <si>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</si>
  <si>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</si>
  <si>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</si>
  <si>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</si>
  <si>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</si>
  <si>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</si>
  <si>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</si>
  <si>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</si>
  <si>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</si>
  <si>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</si>
  <si>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</si>
  <si>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</si>
  <si>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</si>
  <si>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</si>
  <si>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</si>
  <si>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</si>
  <si>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</si>
  <si>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</si>
  <si>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</si>
  <si>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</si>
  <si>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</si>
  <si>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</si>
  <si>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</si>
  <si>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</si>
  <si>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</si>
  <si>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</si>
  <si>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</si>
  <si>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</si>
  <si>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</si>
  <si>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</si>
  <si>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</si>
  <si>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</si>
  <si>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</si>
  <si>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</si>
  <si>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</si>
  <si>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</si>
  <si>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</si>
  <si>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</si>
  <si>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</si>
  <si>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</si>
  <si>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</si>
  <si>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</si>
  <si>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</si>
  <si>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</si>
  <si>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</si>
  <si>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</si>
  <si>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</si>
  <si>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</si>
  <si>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</si>
  <si>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</si>
  <si>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</si>
  <si>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</si>
  <si>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</si>
  <si>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</si>
  <si>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</si>
  <si>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</si>
  <si>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</si>
  <si>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</si>
  <si>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</si>
  <si>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</si>
  <si>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</si>
  <si>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</si>
  <si>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</si>
  <si>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</si>
  <si>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</si>
  <si>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</si>
  <si>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</si>
  <si>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</si>
  <si>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</si>
  <si>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</si>
  <si>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</si>
  <si>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</si>
  <si>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</si>
  <si>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</si>
  <si>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</si>
  <si>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</si>
  <si>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</si>
  <si>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</si>
  <si>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</si>
  <si>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</si>
  <si>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</si>
  <si>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</si>
  <si>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</si>
  <si>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</si>
  <si>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</si>
  <si>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</si>
  <si>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</si>
  <si>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</si>
  <si>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</si>
  <si>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</si>
  <si>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</si>
  <si>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</si>
  <si>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</si>
  <si>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</si>
  <si>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</si>
  <si>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</si>
  <si>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</si>
  <si>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</si>
  <si>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</si>
  <si>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</si>
  <si>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</si>
  <si>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</si>
  <si>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</si>
  <si>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</si>
  <si>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</si>
  <si>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</si>
  <si>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</si>
  <si>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</si>
  <si>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</si>
  <si>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</si>
  <si>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</si>
  <si>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</si>
  <si>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</si>
  <si>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</si>
  <si>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</si>
  <si>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</si>
  <si>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</si>
  <si>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</si>
  <si>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</si>
  <si>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</si>
  <si>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</si>
  <si>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</si>
  <si>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</si>
  <si>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</si>
  <si>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</si>
  <si>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</si>
  <si>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</si>
  <si>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</si>
  <si>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</si>
  <si>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</si>
  <si>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</si>
  <si>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</si>
  <si>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</si>
  <si>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</si>
  <si>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</si>
  <si>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</si>
  <si>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</si>
  <si>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</si>
  <si>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</si>
  <si>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</si>
  <si>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</si>
  <si>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</si>
  <si>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</si>
  <si>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</si>
  <si>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</si>
  <si>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</si>
  <si>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</si>
  <si>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</si>
  <si>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</si>
  <si>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</si>
  <si>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</si>
  <si>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</si>
  <si>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</si>
  <si>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</si>
  <si>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</si>
  <si>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</si>
  <si>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</si>
  <si>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</si>
  <si>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</si>
  <si>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</si>
  <si>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</si>
  <si>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</si>
  <si>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</si>
  <si>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</si>
  <si>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</si>
  <si>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</si>
  <si>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</si>
  <si>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</si>
  <si>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</si>
  <si>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</si>
  <si>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</si>
  <si>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</si>
  <si>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</si>
  <si>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</si>
  <si>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</si>
  <si>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</si>
  <si>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</si>
  <si>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</si>
  <si>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</si>
  <si>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</si>
  <si>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</si>
  <si>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</si>
  <si>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</si>
  <si>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</si>
  <si>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</si>
  <si>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</si>
  <si>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</si>
  <si>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</si>
  <si>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</si>
  <si>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</si>
  <si>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</si>
  <si>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</si>
  <si>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</si>
  <si>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</si>
  <si>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</si>
  <si>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</si>
  <si>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</si>
  <si>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</si>
  <si>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</si>
  <si>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</si>
  <si>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</si>
  <si>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</si>
  <si>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</si>
  <si>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</si>
  <si>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</si>
  <si>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</si>
  <si>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</si>
  <si>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</si>
  <si>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</si>
  <si>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</si>
  <si>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</si>
  <si>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</si>
  <si>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</si>
  <si>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</si>
  <si>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</si>
  <si>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</si>
  <si>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</si>
  <si>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</si>
  <si>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</si>
  <si>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</si>
  <si>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</si>
  <si>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</si>
  <si>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</si>
  <si>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</si>
  <si>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</si>
  <si>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</si>
  <si>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</si>
  <si>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</si>
  <si>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</si>
  <si>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</si>
  <si>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</si>
  <si>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</si>
  <si>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</si>
  <si>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</si>
  <si>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</si>
  <si>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</si>
  <si>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</si>
  <si>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</si>
  <si>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</si>
  <si>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</si>
  <si>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</si>
  <si>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</si>
  <si>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</si>
  <si>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</si>
  <si>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</si>
  <si>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</si>
  <si>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</si>
  <si>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</si>
  <si>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</si>
  <si>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</si>
  <si>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</si>
  <si>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</si>
  <si>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</si>
  <si>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</si>
  <si>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</si>
  <si>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</si>
  <si>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</si>
  <si>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</si>
  <si>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</si>
  <si>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</si>
  <si>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</si>
  <si>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</si>
  <si>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</si>
  <si>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</si>
  <si>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</si>
  <si>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</si>
  <si>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</si>
  <si>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</si>
  <si>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</si>
  <si>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</si>
  <si>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</si>
  <si>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</si>
  <si>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</si>
  <si>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</si>
  <si>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</si>
  <si>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</si>
  <si>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</si>
  <si>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</si>
  <si>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</si>
  <si>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</si>
  <si>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</si>
  <si>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</si>
  <si>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</si>
  <si>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</si>
  <si>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</si>
  <si>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</si>
  <si>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</si>
  <si>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</si>
  <si>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</si>
  <si>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</si>
  <si>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</si>
  <si>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</si>
  <si>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</si>
  <si>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</si>
  <si>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</si>
  <si>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</si>
  <si>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</si>
  <si>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</si>
  <si>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</si>
  <si>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</si>
  <si>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</si>
  <si>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</si>
  <si>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</si>
  <si>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</si>
  <si>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</si>
  <si>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</si>
  <si>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</si>
  <si>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</si>
  <si>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</si>
  <si>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</si>
  <si>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</si>
  <si>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</si>
  <si>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</si>
  <si>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</si>
  <si>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</si>
  <si>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</si>
  <si>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</si>
  <si>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</si>
  <si>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</si>
  <si>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</si>
  <si>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</si>
  <si>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</si>
  <si>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</si>
  <si>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</si>
  <si>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</si>
  <si>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</si>
  <si>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</si>
  <si>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</si>
  <si>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</si>
  <si>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</si>
  <si>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</si>
  <si>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</si>
  <si>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</si>
  <si>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</si>
  <si>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</si>
  <si>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</si>
  <si>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</si>
  <si>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</si>
  <si>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</si>
  <si>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</si>
  <si>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</si>
  <si>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</si>
  <si>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</si>
  <si>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</si>
  <si>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</si>
  <si>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</si>
  <si>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</si>
  <si>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</si>
  <si>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</si>
  <si>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</si>
  <si>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</si>
  <si>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</si>
  <si>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</si>
  <si>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</si>
  <si>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</si>
  <si>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</si>
  <si>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</si>
  <si>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</si>
  <si>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</si>
  <si>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</si>
  <si>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</si>
  <si>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</si>
  <si>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</si>
  <si>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</si>
  <si>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</si>
  <si>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</si>
  <si>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</si>
  <si>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</si>
  <si>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</si>
  <si>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</si>
  <si>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</si>
  <si>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</si>
  <si>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</si>
  <si>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</si>
  <si>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</si>
  <si>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</si>
  <si>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</si>
  <si>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</si>
  <si>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</si>
  <si>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</si>
  <si>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</si>
  <si>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</si>
  <si>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</si>
  <si>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</si>
  <si>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</si>
  <si>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</si>
  <si>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</si>
  <si>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</si>
  <si>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</si>
  <si>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</si>
  <si>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</si>
  <si>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</si>
  <si>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</si>
  <si>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</si>
  <si>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</si>
  <si>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</si>
  <si>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</si>
  <si>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</si>
  <si>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</si>
  <si>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</si>
  <si>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</si>
  <si>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</si>
  <si>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</si>
  <si>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</si>
  <si>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</si>
  <si>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</si>
  <si>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</si>
  <si>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</si>
  <si>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</si>
  <si>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</si>
  <si>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</si>
  <si>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</si>
  <si>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</si>
  <si>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</si>
  <si>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</si>
  <si>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</si>
  <si>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</si>
  <si>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</si>
  <si>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</si>
  <si>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</si>
  <si>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</si>
  <si>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</si>
  <si>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</si>
  <si>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</si>
  <si>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</si>
  <si>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</si>
  <si>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</si>
  <si>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</si>
  <si>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</si>
  <si>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</si>
  <si>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</si>
  <si>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</si>
  <si>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</si>
  <si>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</si>
  <si>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</si>
  <si>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</si>
  <si>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</si>
  <si>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</si>
  <si>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</si>
  <si>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</si>
  <si>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</si>
  <si>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</si>
  <si>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</si>
  <si>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</si>
  <si>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</si>
  <si>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</si>
  <si>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</si>
  <si>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</si>
  <si>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</si>
  <si>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</si>
  <si>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</si>
  <si>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</si>
  <si>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</si>
  <si>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</si>
  <si>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</si>
  <si>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</si>
  <si>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</si>
  <si>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</si>
  <si>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</si>
  <si>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</si>
  <si>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</si>
  <si>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</si>
  <si>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</si>
  <si>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</si>
  <si>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</si>
  <si>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</si>
  <si>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</si>
  <si>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</si>
  <si>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</si>
  <si>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</si>
  <si>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</si>
  <si>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</si>
  <si>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</si>
  <si>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</si>
  <si>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</si>
  <si>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</si>
  <si>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</si>
  <si>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</si>
  <si>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</si>
  <si>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</si>
  <si>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</si>
  <si>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</si>
  <si>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</si>
  <si>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</si>
  <si>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</si>
  <si>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</si>
  <si>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</si>
  <si>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</si>
  <si>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</si>
  <si>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</si>
  <si>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</si>
  <si>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</si>
  <si>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</si>
  <si>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</si>
  <si>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</si>
  <si>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</si>
  <si>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</si>
  <si>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</si>
  <si>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</si>
  <si>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</si>
  <si>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</si>
  <si>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</si>
  <si>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</si>
  <si>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</si>
  <si>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</si>
  <si>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</si>
  <si>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</si>
  <si>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</si>
  <si>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</si>
  <si>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</si>
  <si>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</si>
  <si>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</si>
  <si>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</si>
  <si>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</si>
  <si>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</si>
  <si>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</si>
  <si>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</si>
  <si>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</si>
  <si>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</si>
  <si>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</si>
  <si>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</si>
  <si>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</si>
  <si>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</si>
  <si>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</si>
  <si>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</si>
  <si>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</si>
  <si>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</si>
  <si>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</si>
  <si>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</si>
  <si>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</si>
  <si>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</si>
  <si>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</si>
  <si>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</si>
  <si>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</si>
  <si>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</si>
  <si>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</si>
  <si>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</si>
  <si>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</si>
  <si>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</si>
  <si>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</si>
  <si>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</si>
  <si>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</si>
  <si>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</si>
  <si>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</si>
  <si>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</si>
  <si>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</si>
  <si>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</si>
  <si>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</si>
  <si>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</si>
  <si>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</si>
  <si>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</si>
  <si>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</si>
  <si>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</si>
  <si>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</si>
  <si>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</si>
  <si>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</si>
  <si>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</si>
  <si>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</si>
  <si>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</si>
  <si>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</si>
  <si>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</si>
  <si>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</si>
  <si>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</si>
  <si>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</si>
  <si>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</si>
  <si>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</si>
  <si>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</si>
  <si>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</si>
  <si>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</si>
  <si>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</si>
  <si>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</si>
  <si>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</si>
  <si>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</si>
  <si>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</si>
  <si>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</si>
  <si>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</si>
  <si>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</si>
  <si>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</si>
  <si>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</si>
  <si>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</si>
  <si>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</si>
  <si>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</si>
  <si>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</si>
  <si>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</si>
  <si>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</si>
  <si>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</si>
  <si>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</si>
  <si>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</si>
  <si>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</si>
  <si>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</si>
  <si>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</si>
  <si>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</si>
  <si>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</si>
  <si>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</si>
  <si>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</si>
  <si>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</si>
  <si>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</si>
  <si>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</si>
  <si>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</si>
  <si>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</si>
  <si>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</si>
  <si>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</si>
  <si>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</si>
  <si>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</si>
  <si>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</si>
  <si>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</si>
  <si>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</si>
  <si>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</si>
  <si>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</si>
  <si>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</si>
  <si>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</si>
  <si>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</si>
  <si>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</si>
  <si>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</si>
  <si>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</si>
  <si>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</si>
  <si>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</si>
  <si>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</si>
  <si>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</si>
  <si>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</si>
  <si>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</si>
  <si>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</si>
  <si>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</si>
  <si>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</si>
  <si>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</si>
  <si>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</si>
  <si>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</si>
  <si>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</si>
  <si>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</si>
  <si>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</si>
  <si>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</si>
  <si>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</si>
  <si>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</si>
  <si>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</si>
  <si>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</si>
  <si>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</si>
  <si>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</si>
  <si>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</si>
  <si>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</si>
  <si>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</si>
  <si>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</si>
  <si>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</si>
  <si>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</si>
  <si>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</si>
  <si>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</si>
  <si>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</si>
  <si>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</si>
  <si>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</si>
  <si>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</si>
  <si>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</si>
  <si>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</si>
  <si>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</si>
  <si>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</si>
  <si>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</si>
  <si>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</si>
  <si>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</si>
  <si>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</si>
  <si>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</si>
  <si>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</si>
  <si>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</si>
  <si>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</si>
  <si>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</si>
  <si>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</si>
  <si>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</si>
  <si>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</si>
  <si>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</si>
  <si>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</si>
  <si>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</si>
  <si>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</si>
  <si>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</si>
  <si>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</si>
  <si>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</si>
  <si>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</si>
  <si>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</si>
  <si>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</si>
  <si>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</si>
  <si>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</si>
  <si>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</si>
  <si>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</si>
  <si>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</si>
  <si>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</si>
  <si>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</si>
  <si>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</si>
  <si>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</si>
  <si>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</si>
  <si>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</si>
  <si>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</si>
  <si>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</si>
  <si>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</si>
  <si>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</si>
  <si>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</si>
  <si>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</si>
  <si>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</si>
  <si>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</si>
  <si>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</si>
  <si>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</si>
  <si>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</si>
  <si>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</si>
  <si>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</si>
  <si>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</si>
  <si>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</si>
  <si>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</si>
  <si>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</si>
  <si>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</si>
  <si>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</si>
  <si>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</si>
  <si>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</si>
  <si>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</si>
  <si>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</si>
  <si>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</si>
  <si>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</si>
  <si>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</si>
  <si>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</si>
  <si>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</si>
  <si>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</si>
  <si>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</si>
  <si>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</si>
  <si>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</si>
  <si>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</si>
  <si>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</si>
  <si>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</si>
  <si>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</si>
  <si>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</si>
  <si>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</si>
  <si>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</si>
  <si>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</si>
  <si>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</si>
  <si>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</si>
  <si>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</si>
  <si>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</si>
  <si>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</si>
  <si>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</si>
  <si>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</si>
  <si>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</si>
  <si>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</si>
  <si>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</si>
  <si>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</si>
  <si>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</si>
  <si>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</si>
  <si>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</si>
  <si>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</si>
  <si>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</si>
  <si>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</si>
  <si>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</si>
  <si>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</si>
  <si>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</si>
  <si>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</si>
  <si>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</si>
  <si>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</si>
  <si>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</si>
  <si>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</si>
  <si>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</si>
  <si>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</si>
  <si>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</si>
  <si>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</si>
  <si>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</si>
  <si>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</si>
  <si>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</si>
  <si>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</si>
  <si>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</si>
  <si>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</si>
  <si>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</si>
  <si>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</si>
  <si>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</si>
  <si>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</si>
  <si>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</si>
  <si>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</si>
  <si>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</si>
  <si>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</si>
  <si>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</si>
  <si>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</si>
  <si>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</si>
  <si>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</si>
  <si>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</si>
  <si>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</si>
  <si>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</si>
  <si>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</si>
  <si>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</si>
  <si>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</si>
  <si>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</si>
  <si>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</si>
  <si>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</si>
  <si>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</si>
  <si>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</si>
  <si>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</si>
  <si>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</si>
  <si>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</si>
  <si>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</si>
  <si>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</si>
  <si>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</si>
  <si>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</si>
  <si>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</si>
  <si>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</si>
  <si>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</si>
  <si>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</si>
  <si>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</si>
  <si>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</si>
  <si>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</si>
  <si>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</si>
  <si>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</si>
  <si>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</si>
  <si>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</si>
  <si>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</si>
  <si>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</si>
  <si>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</si>
  <si>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</si>
  <si>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</si>
  <si>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</si>
  <si>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</si>
  <si>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</si>
  <si>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</si>
  <si>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</si>
  <si>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</si>
  <si>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</si>
  <si>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</si>
  <si>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</si>
  <si>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</si>
  <si>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</si>
  <si>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</si>
  <si>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</si>
  <si>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</si>
  <si>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</si>
  <si>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</si>
  <si>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</si>
  <si>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</si>
  <si>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</si>
  <si>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</si>
  <si>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</si>
  <si>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</si>
  <si>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</si>
  <si>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</si>
  <si>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</si>
  <si>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</si>
  <si>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</si>
  <si>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</si>
  <si>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</si>
  <si>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</si>
  <si>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</si>
  <si>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</si>
  <si>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</si>
  <si>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</si>
  <si>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</si>
  <si>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</si>
  <si>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</si>
  <si>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</si>
  <si>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</si>
  <si>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</si>
  <si>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</si>
  <si>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</si>
  <si>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</si>
  <si>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</si>
  <si>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</si>
  <si>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</si>
  <si>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</si>
  <si>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</si>
  <si>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</si>
  <si>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</si>
  <si>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</si>
  <si>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</si>
  <si>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</si>
  <si>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</si>
  <si>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</si>
  <si>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</si>
  <si>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</si>
  <si>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</si>
  <si>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</si>
  <si>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</si>
  <si>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</si>
  <si>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</si>
  <si>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</si>
  <si>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</si>
  <si>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</si>
  <si>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</si>
  <si>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</si>
  <si>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</si>
  <si>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</si>
  <si>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</si>
  <si>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</si>
  <si>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</si>
  <si>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</si>
  <si>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</si>
  <si>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</si>
  <si>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</si>
  <si>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</si>
  <si>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</si>
  <si>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</si>
  <si>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</si>
  <si>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</si>
  <si>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</si>
  <si>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</si>
  <si>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</si>
  <si>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</si>
  <si>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</si>
  <si>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</si>
  <si>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</si>
  <si>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</si>
  <si>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</si>
  <si>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</si>
  <si>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</si>
  <si>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</si>
  <si>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</si>
  <si>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</si>
  <si>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</si>
  <si>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</si>
  <si>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</si>
  <si>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</si>
  <si>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</si>
  <si>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</si>
  <si>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</si>
  <si>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</si>
  <si>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</si>
  <si>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</si>
  <si>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</si>
  <si>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</si>
  <si>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</si>
  <si>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</si>
  <si>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</si>
  <si>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</si>
  <si>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</si>
  <si>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</si>
  <si>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</si>
  <si>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</si>
  <si>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</si>
  <si>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</si>
  <si>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</si>
  <si>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</si>
  <si>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</si>
  <si>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</si>
  <si>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</si>
  <si>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</si>
  <si>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</si>
  <si>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</si>
  <si>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</si>
  <si>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</si>
  <si>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</si>
  <si>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</si>
  <si>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</si>
  <si>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</si>
  <si>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</si>
  <si>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</si>
  <si>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</si>
  <si>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</si>
  <si>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</si>
  <si>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</si>
  <si>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</si>
  <si>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</si>
  <si>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</si>
  <si>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</si>
  <si>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</si>
  <si>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</si>
  <si>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</si>
  <si>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</si>
  <si>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</si>
  <si>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</si>
  <si>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</si>
  <si>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</si>
  <si>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</si>
  <si>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</si>
  <si>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</si>
  <si>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</si>
  <si>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</si>
  <si>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</si>
  <si>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</si>
  <si>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</si>
  <si>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</si>
  <si>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</si>
  <si>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</si>
  <si>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</si>
  <si>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</si>
  <si>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</si>
  <si>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</si>
  <si>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</si>
  <si>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</si>
  <si>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</si>
  <si>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</si>
  <si>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</si>
  <si>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</si>
  <si>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</si>
  <si>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</si>
  <si>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</si>
  <si>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</si>
  <si>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</si>
  <si>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</si>
  <si>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</si>
  <si>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</si>
  <si>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</si>
  <si>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</si>
  <si>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</si>
  <si>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</si>
  <si>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</si>
  <si>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</si>
  <si>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</si>
  <si>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</si>
  <si>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</si>
  <si>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</si>
  <si>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</si>
  <si>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</si>
  <si>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</si>
  <si>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</si>
  <si>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</si>
  <si>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</si>
  <si>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</si>
  <si>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</si>
  <si>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</si>
  <si>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</si>
  <si>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</si>
  <si>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</si>
  <si>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</si>
  <si>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</si>
  <si>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</si>
  <si>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</si>
  <si>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</si>
  <si>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</si>
  <si>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</si>
  <si>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</si>
  <si>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</si>
  <si>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</si>
  <si>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</si>
  <si>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</si>
  <si>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</si>
  <si>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</si>
  <si>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</si>
  <si>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</si>
  <si>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</si>
  <si>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</si>
  <si>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</si>
  <si>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</si>
  <si>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</si>
  <si>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</si>
  <si>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</si>
  <si>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</si>
  <si>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</si>
  <si>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</si>
  <si>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</si>
  <si>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</si>
  <si>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</si>
  <si>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</si>
  <si>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</si>
  <si>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</si>
  <si>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</si>
  <si>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</si>
  <si>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</si>
  <si>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</si>
  <si>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</si>
  <si>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</si>
  <si>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</si>
  <si>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</si>
  <si>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</si>
  <si>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</si>
  <si>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</si>
  <si>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</si>
  <si>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</si>
  <si>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</si>
  <si>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</si>
  <si>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</si>
  <si>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</si>
  <si>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</si>
  <si>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</si>
  <si>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</si>
  <si>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</si>
  <si>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</si>
  <si>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</si>
  <si>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</si>
  <si>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</si>
  <si>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</si>
  <si>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</si>
  <si>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</si>
  <si>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</si>
  <si>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</si>
  <si>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</si>
  <si>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</si>
  <si>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</si>
  <si>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</si>
  <si>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</si>
  <si>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</si>
  <si>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</si>
  <si>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</si>
  <si>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</si>
  <si>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</si>
  <si>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</si>
  <si>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</si>
  <si>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</si>
  <si>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</si>
  <si>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</si>
  <si>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</si>
  <si>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</si>
  <si>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</si>
  <si>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</si>
  <si>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</si>
  <si>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</si>
  <si>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</si>
  <si>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</si>
  <si>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</si>
  <si>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</si>
  <si>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</si>
  <si>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</si>
  <si>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</si>
  <si>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</si>
  <si>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</si>
  <si>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</si>
  <si>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</si>
  <si>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</si>
  <si>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</si>
  <si>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</si>
  <si>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</si>
  <si>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</si>
  <si>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</si>
  <si>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</si>
  <si>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</si>
  <si>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</si>
  <si>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</si>
  <si>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</si>
  <si>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</si>
  <si>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</si>
  <si>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</si>
  <si>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</si>
  <si>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</si>
  <si>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</si>
  <si>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</si>
  <si>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</si>
  <si>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</si>
  <si>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</si>
  <si>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</si>
  <si>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</si>
  <si>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</si>
  <si>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</si>
  <si>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</si>
  <si>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</si>
  <si>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</si>
  <si>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</si>
  <si>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</si>
  <si>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</si>
  <si>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</si>
  <si>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</si>
  <si>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</si>
  <si>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</si>
  <si>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</si>
  <si>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</si>
  <si>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</si>
  <si>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</si>
  <si>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</si>
  <si>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</si>
  <si>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</si>
  <si>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</si>
  <si>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</si>
  <si>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</si>
  <si>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</si>
  <si>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</si>
  <si>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</si>
  <si>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</si>
  <si>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</si>
  <si>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</si>
  <si>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</si>
  <si>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</si>
  <si>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</si>
  <si>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</si>
  <si>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</si>
  <si>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</si>
  <si>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</si>
  <si>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</si>
  <si>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</si>
  <si>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</si>
  <si>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</si>
  <si>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</si>
  <si>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</si>
  <si>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</si>
  <si>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</si>
  <si>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</si>
  <si>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</si>
  <si>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</si>
  <si>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</si>
  <si>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</si>
  <si>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</si>
  <si>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</si>
  <si>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</si>
  <si>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</si>
  <si>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</si>
  <si>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</si>
  <si>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</si>
  <si>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</si>
  <si>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</si>
  <si>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</si>
  <si>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</si>
  <si>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</si>
  <si>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</si>
  <si>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</si>
  <si>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</si>
  <si>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</si>
  <si>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</si>
  <si>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</si>
  <si>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</si>
  <si>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</si>
  <si>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</si>
  <si>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</si>
  <si>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</si>
  <si>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</si>
  <si>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</si>
  <si>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</si>
  <si>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</si>
  <si>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</si>
  <si>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</si>
  <si>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</si>
  <si>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</si>
  <si>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</si>
  <si>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</si>
  <si>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</si>
  <si>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</si>
  <si>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</si>
  <si>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</si>
  <si>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</si>
  <si>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</si>
  <si>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</si>
  <si>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</si>
  <si>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</si>
  <si>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</si>
  <si>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</si>
  <si>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</si>
  <si>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</si>
  <si>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</si>
  <si>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</si>
  <si>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</si>
  <si>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</si>
  <si>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</si>
  <si>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</si>
  <si>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</si>
  <si>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</si>
  <si>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</si>
  <si>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</si>
  <si>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</si>
  <si>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</si>
  <si>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</si>
  <si>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</si>
  <si>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</si>
  <si>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</si>
  <si>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</si>
  <si>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</si>
  <si>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</si>
  <si>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</si>
  <si>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</si>
  <si>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</si>
  <si>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</si>
  <si>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</si>
  <si>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</si>
  <si>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</si>
  <si>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</si>
  <si>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</si>
  <si>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</si>
  <si>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</si>
  <si>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</si>
  <si>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</si>
  <si>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</si>
  <si>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</si>
  <si>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</si>
  <si>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</si>
  <si>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</si>
  <si>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</si>
  <si>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</si>
  <si>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</si>
  <si>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</si>
  <si>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</si>
  <si>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</si>
  <si>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</si>
  <si>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</si>
  <si>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</si>
  <si>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</si>
  <si>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</si>
  <si>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</si>
  <si>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</si>
  <si>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</si>
  <si>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</si>
  <si>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</si>
  <si>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</si>
  <si>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</si>
  <si>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</si>
  <si>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</si>
  <si>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</si>
  <si>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</si>
  <si>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</si>
  <si>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</si>
  <si>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</si>
  <si>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</si>
  <si>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</si>
  <si>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</si>
  <si>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</si>
  <si>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</si>
  <si>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</si>
  <si>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</si>
  <si>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</si>
  <si>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</si>
  <si>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</si>
  <si>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</si>
  <si>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</si>
  <si>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</si>
  <si>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</si>
  <si>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</si>
  <si>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</si>
  <si>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</si>
  <si>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</si>
  <si>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</si>
  <si>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</si>
  <si>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</si>
  <si>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</si>
  <si>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</si>
  <si>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</si>
  <si>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</si>
  <si>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</si>
  <si>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</si>
  <si>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</si>
  <si>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</si>
  <si>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</si>
  <si>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</si>
  <si>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</si>
  <si>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</si>
  <si>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</si>
  <si>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</si>
  <si>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</si>
  <si>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</si>
  <si>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</si>
  <si>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</si>
  <si>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</si>
  <si>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</si>
  <si>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</si>
  <si>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</si>
  <si>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</si>
  <si>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</si>
  <si>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</si>
  <si>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</si>
  <si>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</si>
  <si>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</si>
  <si>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</si>
  <si>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</si>
  <si>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</si>
  <si>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</si>
  <si>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</si>
  <si>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</si>
  <si>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</si>
  <si>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</si>
  <si>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</si>
  <si>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</si>
  <si>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</si>
  <si>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</si>
  <si>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</si>
  <si>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</si>
  <si>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</si>
  <si>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</si>
  <si>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</si>
  <si>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</si>
  <si>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</si>
  <si>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</si>
  <si>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</si>
  <si>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</si>
  <si>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</si>
  <si>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</si>
  <si>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</si>
  <si>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</si>
  <si>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</si>
  <si>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</si>
  <si>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</si>
  <si>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</si>
  <si>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</si>
  <si>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</si>
  <si>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</si>
  <si>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</si>
  <si>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</si>
  <si>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</si>
  <si>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</si>
  <si>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</si>
  <si>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</si>
  <si>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</si>
  <si>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</si>
  <si>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</si>
  <si>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</si>
  <si>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</si>
  <si>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</si>
  <si>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</si>
  <si>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</si>
  <si>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</si>
  <si>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</si>
  <si>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</si>
  <si>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</si>
  <si>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</si>
  <si>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</si>
  <si>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</si>
  <si>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</si>
  <si>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</si>
  <si>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</si>
  <si>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</si>
  <si>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</si>
  <si>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</si>
  <si>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</si>
  <si>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</si>
  <si>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</si>
  <si>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</si>
  <si>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</si>
  <si>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</si>
  <si>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</si>
  <si>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</si>
  <si>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</si>
  <si>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</si>
  <si>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</si>
  <si>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</si>
  <si>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</si>
  <si>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</si>
  <si>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</si>
  <si>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</si>
  <si>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</si>
  <si>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</si>
  <si>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</si>
  <si>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</si>
  <si>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</si>
  <si>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</si>
  <si>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</si>
  <si>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</si>
  <si>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</si>
  <si>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</si>
  <si>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</si>
  <si>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</si>
  <si>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</si>
  <si>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</si>
  <si>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</si>
  <si>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</si>
  <si>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</si>
  <si>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</si>
  <si>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</si>
  <si>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</si>
  <si>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</si>
  <si>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</si>
  <si>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</si>
  <si>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</si>
  <si>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</si>
  <si>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</si>
  <si>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</si>
  <si>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</si>
  <si>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</si>
  <si>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</si>
  <si>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</si>
  <si>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</si>
  <si>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</si>
  <si>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</si>
  <si>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</si>
  <si>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</si>
  <si>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</si>
  <si>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</si>
  <si>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</si>
  <si>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</si>
  <si>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</si>
  <si>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</si>
  <si>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</si>
  <si>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</si>
  <si>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</si>
  <si>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</si>
  <si>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</si>
  <si>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</si>
  <si>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</si>
  <si>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</si>
  <si>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</si>
  <si>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</si>
  <si>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</si>
  <si>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</si>
  <si>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</si>
  <si>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</si>
  <si>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</si>
  <si>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</si>
  <si>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</si>
  <si>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</si>
  <si>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</si>
  <si>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</si>
  <si>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</si>
  <si>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</si>
  <si>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</si>
  <si>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</si>
  <si>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</si>
  <si>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</si>
  <si>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</si>
  <si>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</si>
  <si>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</si>
  <si>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</si>
  <si>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</si>
  <si>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</si>
  <si>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</si>
  <si>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</si>
  <si>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</si>
  <si>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</si>
  <si>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</si>
  <si>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</si>
  <si>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</si>
  <si>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</si>
  <si>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</si>
  <si>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</si>
  <si>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</si>
  <si>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</si>
  <si>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</si>
  <si>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</si>
  <si>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</si>
  <si>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</si>
  <si>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</si>
  <si>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</si>
  <si>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</si>
  <si>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</si>
  <si>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</si>
  <si>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</si>
  <si>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</si>
  <si>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</si>
  <si>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</si>
  <si>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</si>
  <si>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</si>
  <si>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</si>
  <si>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</si>
  <si>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</si>
  <si>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</si>
  <si>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</si>
  <si>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</si>
  <si>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</si>
  <si>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</si>
  <si>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</si>
  <si>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</si>
  <si>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</si>
  <si>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</si>
  <si>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</si>
  <si>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</si>
  <si>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</si>
  <si>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</si>
  <si>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</si>
  <si>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</si>
  <si>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</si>
  <si>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</si>
  <si>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</si>
  <si>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</si>
  <si>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</si>
  <si>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</si>
  <si>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</si>
  <si>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</si>
  <si>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</si>
  <si>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</si>
  <si>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</si>
  <si>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</si>
  <si>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</si>
  <si>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</si>
  <si>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</si>
  <si>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</si>
  <si>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</si>
  <si>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</si>
  <si>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</si>
  <si>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</si>
  <si>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</si>
  <si>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</si>
  <si>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</si>
  <si>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</si>
  <si>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</si>
  <si>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</si>
  <si>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</si>
  <si>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</si>
  <si>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</si>
  <si>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</si>
  <si>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</si>
  <si>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</si>
  <si>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</si>
  <si>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</si>
  <si>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</si>
  <si>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</si>
  <si>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</si>
  <si>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</si>
  <si>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</si>
  <si>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</si>
  <si>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</si>
  <si>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</si>
  <si>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</si>
  <si>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</si>
  <si>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</si>
  <si>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</si>
  <si>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</si>
  <si>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</si>
  <si>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</si>
  <si>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</si>
  <si>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</si>
  <si>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</si>
  <si>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</si>
  <si>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</si>
  <si>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</si>
  <si>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</si>
  <si>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</si>
  <si>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</si>
  <si>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</si>
  <si>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</si>
  <si>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</si>
  <si>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</si>
  <si>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</si>
  <si>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</si>
  <si>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</si>
  <si>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</si>
  <si>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</si>
  <si>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</si>
  <si>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</si>
  <si>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</si>
  <si>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</si>
  <si>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</si>
  <si>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</si>
  <si>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</si>
  <si>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</si>
  <si>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</si>
  <si>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</si>
  <si>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</si>
  <si>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</si>
  <si>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</si>
  <si>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</si>
  <si>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</si>
  <si>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</si>
  <si>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</si>
  <si>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</si>
  <si>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</si>
  <si>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</si>
  <si>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</si>
  <si>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</si>
  <si>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</si>
  <si>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</si>
  <si>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</si>
  <si>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</si>
  <si>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</si>
  <si>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</si>
  <si>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</si>
  <si>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</si>
  <si>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</si>
  <si>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</si>
  <si>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</si>
  <si>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</si>
  <si>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</si>
  <si>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</si>
  <si>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</si>
  <si>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</si>
  <si>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</si>
  <si>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</si>
  <si>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</si>
  <si>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</si>
  <si>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</si>
  <si>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</si>
  <si>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</si>
  <si>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</si>
  <si>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</si>
  <si>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</si>
  <si>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</si>
  <si>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</si>
  <si>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</si>
  <si>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</si>
  <si>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</si>
  <si>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</si>
  <si>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</si>
  <si>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</si>
  <si>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</si>
  <si>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</si>
  <si>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</si>
  <si>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</si>
  <si>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</si>
  <si>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</si>
  <si>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</si>
  <si>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</si>
  <si>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</si>
  <si>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</si>
  <si>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</si>
  <si>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</si>
  <si>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</si>
  <si>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</si>
  <si>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</si>
  <si>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</si>
  <si>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</si>
  <si>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</si>
  <si>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</si>
  <si>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</si>
  <si>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</si>
  <si>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</si>
  <si>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</si>
  <si>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</si>
  <si>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</si>
  <si>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</si>
  <si>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</si>
  <si>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</si>
  <si>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</si>
  <si>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</si>
  <si>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</si>
  <si>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</si>
  <si>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</si>
  <si>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</si>
  <si>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</si>
  <si>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</si>
  <si>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</si>
  <si>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</si>
  <si>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</si>
  <si>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</si>
  <si>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</si>
  <si>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</si>
  <si>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</si>
  <si>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</si>
  <si>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</si>
  <si>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</si>
  <si>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</si>
  <si>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</si>
  <si>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</si>
  <si>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</si>
  <si>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</si>
  <si>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</si>
  <si>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</si>
  <si>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</si>
  <si>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</si>
  <si>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</si>
  <si>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</si>
  <si>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</si>
  <si>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</si>
  <si>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</si>
  <si>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</si>
  <si>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</si>
  <si>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</si>
  <si>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</si>
  <si>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</si>
  <si>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</si>
  <si>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</si>
  <si>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</si>
  <si>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</si>
  <si>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</si>
  <si>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</si>
  <si>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</si>
  <si>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</si>
  <si>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</si>
  <si>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</si>
  <si>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</si>
  <si>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</si>
  <si>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</si>
  <si>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</si>
  <si>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</si>
  <si>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</si>
  <si>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</si>
  <si>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</si>
  <si>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</si>
  <si>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</si>
  <si>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</si>
  <si>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</si>
  <si>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</si>
  <si>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</si>
  <si>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</si>
  <si>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</si>
  <si>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</si>
  <si>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</si>
  <si>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</si>
  <si>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</si>
  <si>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</si>
  <si>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</si>
  <si>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</si>
  <si>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</si>
  <si>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</si>
  <si>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</si>
  <si>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</si>
  <si>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</si>
  <si>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</si>
  <si>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</si>
  <si>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</si>
  <si>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</si>
  <si>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</si>
  <si>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</si>
  <si>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</si>
  <si>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</si>
  <si>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</si>
  <si>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</si>
  <si>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</si>
  <si>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</si>
  <si>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</si>
  <si>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</si>
  <si>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</si>
  <si>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</si>
  <si>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</si>
  <si>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</si>
  <si>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</si>
  <si>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</si>
  <si>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</si>
  <si>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</si>
  <si>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</si>
  <si>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</si>
  <si>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</si>
  <si>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</si>
  <si>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</si>
  <si>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</si>
  <si>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</si>
  <si>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</si>
  <si>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</si>
  <si>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</si>
  <si>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</si>
  <si>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</si>
  <si>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</si>
  <si>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</si>
  <si>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</si>
  <si>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</si>
  <si>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</si>
  <si>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</si>
  <si>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</si>
  <si>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</si>
  <si>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</si>
  <si>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</si>
  <si>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</si>
  <si>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</si>
  <si>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</si>
  <si>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</si>
  <si>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</si>
  <si>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</si>
  <si>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</si>
  <si>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</si>
  <si>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</si>
  <si>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</si>
  <si>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</si>
  <si>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</si>
  <si>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</si>
  <si>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</si>
  <si>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</si>
  <si>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</si>
  <si>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</si>
  <si>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</si>
  <si>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</si>
  <si>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</si>
  <si>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</si>
  <si>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</si>
  <si>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</si>
  <si>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</si>
  <si>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</si>
  <si>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</si>
  <si>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</si>
  <si>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</si>
  <si>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</si>
  <si>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</si>
  <si>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</si>
  <si>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</si>
  <si>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</si>
  <si>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</si>
  <si>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</si>
  <si>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</si>
  <si>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</si>
  <si>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</si>
  <si>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</si>
  <si>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</si>
  <si>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</si>
  <si>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</si>
  <si>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</si>
  <si>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</si>
  <si>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</si>
  <si>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</si>
  <si>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</si>
  <si>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</si>
  <si>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</si>
  <si>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</si>
  <si>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</si>
  <si>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</si>
  <si>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</si>
  <si>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</si>
  <si>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</si>
  <si>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</si>
  <si>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</si>
  <si>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</si>
  <si>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</si>
  <si>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</si>
  <si>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</si>
  <si>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</si>
  <si>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</si>
  <si>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</si>
  <si>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</si>
  <si>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</si>
  <si>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</si>
  <si>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</si>
  <si>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</si>
  <si>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</si>
  <si>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</si>
  <si>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</si>
  <si>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</si>
  <si>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</si>
  <si>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</si>
  <si>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</si>
  <si>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</si>
  <si>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</si>
  <si>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</si>
  <si>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</si>
  <si>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</si>
  <si>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</si>
  <si>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</si>
  <si>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</si>
  <si>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</si>
  <si>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</si>
  <si>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</si>
  <si>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</si>
  <si>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</si>
  <si>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</si>
  <si>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</si>
  <si>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</si>
  <si>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</si>
  <si>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</si>
  <si>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</si>
  <si>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</si>
  <si>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</si>
  <si>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</si>
  <si>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</si>
  <si>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</si>
  <si>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</si>
  <si>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</si>
  <si>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</si>
  <si>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</si>
  <si>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</si>
  <si>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</si>
  <si>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</si>
  <si>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</si>
  <si>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</si>
  <si>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</si>
  <si>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</si>
  <si>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</si>
  <si>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</si>
  <si>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</si>
  <si>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</si>
  <si>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</si>
  <si>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</si>
  <si>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</si>
  <si>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</si>
  <si>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</si>
  <si>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</si>
  <si>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</si>
  <si>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</si>
  <si>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</si>
  <si>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</si>
  <si>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</si>
  <si>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</si>
  <si>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</si>
  <si>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</si>
  <si>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</si>
  <si>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</si>
  <si>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</si>
  <si>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</si>
  <si>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</si>
  <si>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</si>
  <si>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</si>
  <si>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</si>
  <si>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</si>
  <si>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</si>
  <si>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</si>
  <si>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</si>
  <si>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</si>
  <si>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</si>
  <si>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</si>
  <si>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</si>
  <si>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</si>
  <si>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</si>
  <si>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</si>
  <si>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</si>
  <si>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</si>
  <si>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</si>
  <si>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</si>
  <si>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</si>
  <si>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</si>
  <si>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</si>
  <si>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</si>
  <si>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</si>
  <si>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</si>
  <si>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</si>
  <si>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</si>
  <si>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</si>
  <si>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</si>
  <si>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</si>
  <si>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</si>
  <si>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</si>
  <si>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</si>
  <si>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</si>
  <si>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</si>
  <si>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</si>
  <si>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</si>
  <si>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</si>
  <si>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</si>
  <si>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</si>
  <si>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</si>
  <si>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</si>
  <si>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</si>
  <si>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</si>
  <si>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</si>
  <si>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</si>
  <si>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</si>
  <si>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</si>
  <si>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</si>
  <si>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</si>
  <si>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</si>
  <si>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</si>
  <si>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</si>
  <si>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</si>
  <si>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</si>
  <si>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</si>
  <si>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</si>
  <si>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</si>
  <si>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</si>
  <si>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</si>
  <si>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</si>
  <si>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</si>
  <si>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</si>
  <si>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</si>
  <si>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</si>
  <si>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</si>
  <si>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</si>
  <si>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</si>
  <si>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</si>
  <si>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</si>
  <si>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</si>
  <si>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</si>
  <si>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</si>
  <si>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</si>
  <si>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</si>
  <si>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</si>
  <si>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</si>
  <si>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</si>
  <si>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</si>
  <si>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</si>
  <si>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</si>
  <si>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</si>
  <si>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</si>
  <si>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</si>
  <si>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</si>
  <si>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</si>
  <si>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</si>
  <si>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</si>
  <si>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</si>
  <si>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</si>
  <si>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</si>
  <si>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</si>
  <si>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</si>
  <si>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</si>
  <si>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</si>
  <si>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</si>
  <si>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</si>
  <si>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</si>
  <si>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</si>
  <si>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</si>
  <si>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</si>
  <si>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</si>
  <si>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</si>
  <si>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</si>
  <si>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</si>
  <si>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</si>
  <si>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</si>
  <si>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</si>
  <si>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</si>
  <si>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</si>
  <si>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</si>
  <si>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</si>
  <si>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</si>
  <si>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</si>
  <si>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</si>
  <si>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</si>
  <si>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</si>
  <si>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</si>
  <si>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</si>
  <si>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</si>
  <si>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</si>
  <si>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</si>
  <si>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</si>
  <si>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</si>
  <si>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</si>
  <si>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</si>
  <si>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</si>
  <si>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</si>
  <si>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</si>
  <si>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</si>
  <si>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</si>
  <si>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</si>
  <si>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</si>
  <si>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</si>
  <si>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</si>
  <si>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</si>
  <si>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</si>
  <si>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</si>
  <si>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</si>
  <si>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</si>
  <si>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</si>
  <si>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</si>
  <si>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</si>
  <si>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</si>
  <si>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</si>
  <si>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</si>
  <si>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</si>
  <si>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</si>
  <si>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</si>
  <si>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</si>
  <si>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</si>
  <si>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</si>
  <si>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</si>
  <si>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</si>
  <si>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</si>
  <si>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</si>
  <si>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</si>
  <si>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</si>
  <si>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</si>
  <si>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</si>
  <si>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</si>
  <si>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</si>
  <si>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</si>
  <si>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</si>
  <si>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</si>
  <si>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</si>
  <si>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</si>
  <si>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</si>
  <si>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</si>
  <si>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</si>
  <si>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</si>
  <si>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</si>
  <si>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</si>
  <si>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</si>
  <si>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</si>
  <si>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</si>
  <si>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</si>
  <si>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</si>
  <si>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</si>
  <si>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</si>
  <si>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</si>
  <si>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</si>
  <si>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</si>
  <si>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</si>
  <si>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</si>
  <si>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</si>
  <si>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</si>
  <si>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</si>
  <si>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</si>
  <si>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</si>
  <si>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</si>
  <si>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</si>
  <si>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</si>
  <si>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</si>
  <si>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</si>
  <si>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</si>
  <si>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</si>
  <si>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</si>
  <si>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</si>
  <si>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</si>
  <si>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</si>
  <si>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</si>
  <si>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</si>
  <si>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</si>
  <si>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</si>
  <si>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</si>
  <si>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</si>
  <si>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</si>
  <si>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</si>
  <si>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</si>
  <si>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</si>
  <si>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</si>
  <si>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</si>
  <si>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</si>
  <si>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</si>
  <si>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</si>
  <si>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</si>
  <si>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</si>
  <si>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</si>
  <si>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</si>
  <si>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</si>
  <si>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</si>
  <si>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</si>
  <si>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</si>
  <si>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</si>
  <si>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</si>
  <si>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</si>
  <si>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</si>
  <si>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</si>
  <si>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</si>
  <si>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</si>
  <si>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</si>
  <si>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</si>
  <si>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</si>
  <si>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</si>
  <si>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</si>
  <si>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</si>
  <si>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</si>
  <si>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</si>
  <si>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</si>
  <si>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</si>
  <si>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</si>
  <si>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</si>
  <si>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</si>
  <si>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</si>
  <si>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</si>
  <si>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</si>
  <si>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</si>
  <si>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</si>
  <si>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</si>
  <si>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</si>
  <si>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</si>
  <si>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</si>
  <si>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</si>
  <si>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</si>
  <si>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</si>
  <si>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</si>
  <si>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</si>
  <si>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</si>
  <si>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</si>
  <si>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</si>
  <si>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</si>
  <si>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</si>
  <si>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</si>
  <si>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</si>
  <si>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</si>
  <si>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</si>
  <si>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</si>
  <si>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</si>
  <si>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</si>
  <si>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</si>
  <si>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</si>
  <si>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</si>
  <si>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</si>
  <si>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</si>
  <si>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</si>
  <si>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</si>
  <si>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</si>
  <si>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</si>
  <si>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</si>
  <si>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</si>
  <si>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</si>
  <si>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</si>
  <si>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</si>
  <si>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</si>
  <si>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</si>
  <si>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</si>
  <si>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</si>
  <si>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</si>
  <si>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</si>
  <si>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</si>
  <si>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</si>
  <si>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</si>
  <si>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</si>
  <si>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</si>
  <si>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</si>
  <si>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</si>
  <si>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</si>
  <si>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</si>
  <si>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</si>
  <si>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</si>
  <si>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</si>
  <si>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</si>
  <si>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</si>
  <si>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</si>
  <si>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</si>
  <si>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</si>
  <si>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</si>
  <si>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</si>
  <si>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</si>
  <si>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</si>
  <si>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</si>
  <si>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</si>
  <si>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</si>
  <si>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</si>
  <si>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</si>
  <si>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</si>
  <si>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</si>
  <si>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</si>
  <si>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</si>
  <si>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</si>
  <si>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</si>
  <si>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</si>
  <si>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</si>
  <si>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</si>
  <si>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</si>
  <si>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</si>
  <si>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</si>
  <si>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</si>
  <si>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</si>
  <si>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</si>
  <si>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</si>
  <si>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</si>
  <si>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</si>
  <si>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</si>
  <si>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</si>
  <si>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</si>
  <si>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</si>
  <si>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</si>
  <si>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</si>
  <si>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</si>
  <si>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</si>
  <si>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</si>
  <si>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</si>
  <si>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</si>
  <si>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</si>
  <si>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</si>
  <si>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</si>
  <si>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</si>
  <si>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</si>
  <si>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</si>
  <si>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</si>
  <si>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</si>
  <si>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</si>
  <si>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</si>
  <si>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</si>
  <si>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</si>
  <si>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</si>
  <si>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</si>
  <si>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</si>
  <si>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</si>
  <si>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</si>
  <si>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</si>
  <si>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</si>
  <si>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</si>
  <si>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</si>
  <si>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</si>
  <si>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</si>
  <si>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</si>
  <si>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</si>
  <si>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</si>
  <si>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</si>
  <si>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</si>
  <si>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</si>
  <si>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</si>
  <si>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</si>
  <si>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</si>
  <si>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</si>
  <si>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</si>
  <si>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</si>
  <si>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</si>
  <si>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</si>
  <si>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</si>
  <si>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</si>
  <si>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</si>
  <si>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</si>
  <si>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</si>
  <si>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</si>
  <si>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</si>
  <si>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</si>
  <si>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</si>
  <si>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</si>
  <si>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</si>
  <si>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</si>
  <si>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</si>
  <si>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</si>
  <si>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</si>
  <si>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</si>
  <si>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</si>
  <si>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</si>
  <si>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</si>
  <si>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</si>
  <si>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</si>
  <si>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</si>
  <si>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</si>
  <si>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</si>
  <si>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</si>
  <si>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</si>
  <si>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</si>
  <si>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</si>
  <si>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</si>
  <si>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</si>
  <si>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</si>
  <si>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</si>
  <si>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</si>
  <si>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</si>
  <si>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</si>
  <si>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</si>
  <si>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</si>
  <si>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</si>
  <si>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</si>
  <si>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</si>
  <si>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</si>
  <si>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</si>
  <si>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</si>
  <si>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</si>
  <si>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</si>
  <si>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</si>
  <si>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</si>
  <si>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</si>
  <si>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</si>
  <si>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</si>
  <si>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</si>
  <si>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</si>
  <si>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</si>
  <si>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</si>
  <si>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</si>
  <si>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</si>
  <si>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</si>
  <si>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</si>
  <si>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</si>
  <si>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</si>
  <si>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</si>
  <si>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</si>
  <si>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</si>
  <si>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</si>
  <si>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</si>
  <si>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</si>
  <si>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</si>
  <si>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</si>
  <si>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</si>
  <si>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</si>
  <si>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</si>
  <si>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</si>
  <si>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</si>
  <si>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</si>
  <si>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</si>
  <si>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</si>
  <si>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</si>
  <si>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</si>
  <si>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</si>
  <si>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</si>
  <si>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</si>
  <si>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</si>
  <si>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</si>
  <si>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</si>
  <si>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</si>
  <si>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</si>
  <si>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</si>
  <si>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</si>
  <si>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</si>
  <si>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</si>
  <si>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</si>
  <si>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</si>
  <si>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</si>
  <si>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</si>
  <si>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</si>
  <si>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</si>
  <si>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</si>
  <si>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</si>
  <si>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</si>
  <si>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</si>
  <si>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</si>
  <si>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</si>
  <si>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</si>
  <si>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</si>
  <si>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</si>
  <si>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</si>
  <si>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</si>
  <si>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</si>
  <si>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</si>
  <si>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</si>
  <si>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</si>
  <si>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</si>
  <si>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</si>
  <si>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</si>
  <si>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</si>
  <si>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</si>
  <si>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</si>
  <si>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</si>
  <si>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</si>
  <si>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</si>
  <si>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</si>
  <si>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</si>
  <si>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</si>
  <si>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</si>
  <si>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</si>
  <si>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</si>
  <si>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</si>
  <si>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</si>
  <si>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</si>
  <si>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</si>
  <si>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</si>
  <si>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</si>
  <si>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</si>
  <si>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</si>
  <si>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</si>
  <si>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</si>
  <si>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</si>
  <si>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</si>
  <si>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</si>
  <si>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</si>
  <si>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</si>
  <si>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</si>
  <si>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</si>
  <si>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</si>
  <si>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</si>
  <si>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</si>
  <si>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</si>
  <si>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</si>
  <si>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</si>
  <si>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</si>
  <si>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</si>
  <si>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</si>
  <si>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</si>
  <si>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</si>
  <si>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</si>
  <si>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</si>
  <si>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</si>
  <si>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</si>
  <si>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</si>
  <si>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</si>
  <si>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</si>
  <si>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</si>
  <si>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</si>
  <si>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</si>
  <si>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</si>
  <si>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</si>
  <si>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</si>
  <si>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</si>
  <si>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</si>
  <si>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</si>
  <si>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</si>
  <si>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</si>
  <si>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</si>
  <si>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</si>
  <si>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</si>
  <si>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</si>
  <si>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</si>
  <si>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</si>
  <si>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</si>
  <si>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</si>
  <si>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</si>
  <si>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</si>
  <si>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</si>
  <si>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</si>
  <si>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</si>
  <si>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</si>
  <si>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</si>
  <si>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</si>
  <si>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</si>
  <si>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</si>
  <si>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</si>
  <si>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</si>
  <si>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</si>
  <si>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</si>
  <si>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</si>
  <si>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</si>
  <si>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</si>
  <si>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</si>
  <si>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</si>
  <si>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</si>
  <si>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</si>
  <si>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</si>
  <si>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</si>
  <si>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</si>
  <si>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</si>
  <si>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</si>
  <si>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</si>
  <si>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</si>
  <si>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</si>
  <si>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</si>
  <si>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</si>
  <si>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</si>
  <si>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</si>
  <si>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</si>
  <si>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</si>
  <si>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</si>
  <si>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</si>
  <si>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</si>
  <si>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</si>
  <si>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</si>
  <si>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</si>
  <si>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</si>
  <si>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</si>
  <si>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</si>
  <si>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</si>
  <si>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</si>
  <si>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</si>
  <si>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</si>
  <si>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</si>
  <si>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</si>
  <si>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</si>
  <si>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</si>
  <si>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</si>
  <si>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</si>
  <si>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</si>
  <si>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</si>
  <si>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</si>
  <si>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</si>
  <si>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</si>
  <si>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</si>
  <si>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</si>
  <si>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</si>
  <si>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</si>
  <si>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</si>
  <si>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</si>
  <si>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</si>
  <si>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</si>
  <si>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</si>
  <si>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</si>
  <si>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</si>
  <si>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</si>
  <si>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</si>
  <si>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</si>
  <si>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</si>
  <si>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</si>
  <si>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</si>
  <si>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</si>
  <si>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</si>
  <si>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</si>
  <si>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</si>
  <si>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</si>
  <si>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</si>
  <si>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</si>
  <si>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</si>
  <si>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</si>
  <si>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</si>
  <si>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</si>
  <si>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</si>
  <si>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</si>
  <si>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</si>
  <si>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</si>
  <si>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</si>
  <si>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</si>
  <si>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</si>
  <si>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</si>
  <si>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</si>
  <si>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</si>
  <si>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</si>
  <si>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</si>
  <si>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</si>
  <si>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</si>
  <si>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</si>
  <si>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</si>
  <si>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</si>
  <si>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</si>
  <si>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</si>
  <si>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</si>
  <si>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</si>
  <si>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</si>
  <si>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</si>
  <si>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</si>
  <si>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</si>
  <si>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</si>
  <si>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</si>
  <si>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</si>
  <si>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</si>
  <si>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</si>
  <si>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</si>
  <si>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</si>
  <si>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</si>
  <si>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</si>
  <si>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</si>
  <si>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</si>
  <si>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</si>
  <si>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</si>
  <si>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</si>
  <si>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</si>
  <si>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</si>
  <si>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</si>
  <si>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</si>
  <si>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</si>
  <si>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</si>
  <si>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</si>
  <si>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</si>
  <si>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</si>
  <si>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</si>
  <si>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</si>
  <si>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</si>
  <si>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</si>
  <si>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</si>
  <si>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</si>
  <si>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</si>
  <si>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</si>
  <si>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</si>
  <si>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</si>
  <si>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</si>
  <si>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</si>
  <si>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</si>
  <si>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</si>
  <si>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</si>
  <si>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</si>
  <si>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</si>
  <si>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</si>
  <si>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</si>
  <si>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</si>
  <si>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</si>
  <si>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</si>
  <si>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</si>
  <si>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</si>
  <si>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</si>
  <si>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</si>
  <si>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</si>
  <si>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</si>
  <si>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</si>
  <si>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</si>
  <si>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</si>
  <si>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</si>
  <si>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</si>
  <si>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</si>
  <si>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</si>
  <si>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</si>
  <si>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</si>
  <si>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</si>
  <si>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</si>
  <si>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</si>
  <si>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</si>
  <si>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</si>
  <si>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</si>
  <si>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</si>
  <si>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</si>
  <si>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</si>
  <si>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</si>
  <si>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</si>
  <si>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</si>
  <si>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</si>
  <si>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</si>
  <si>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</si>
  <si>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</si>
  <si>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</si>
  <si>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</si>
  <si>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</si>
  <si>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</si>
  <si>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</si>
  <si>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</si>
  <si>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</si>
  <si>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</si>
  <si>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</si>
  <si>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</si>
  <si>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</si>
  <si>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</si>
  <si>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</si>
  <si>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</si>
  <si>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</si>
  <si>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</si>
  <si>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</si>
  <si>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</si>
  <si>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</si>
  <si>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</si>
  <si>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</si>
  <si>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</si>
  <si>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</si>
  <si>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</si>
  <si>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</si>
  <si>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</si>
  <si>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</si>
  <si>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</si>
  <si>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</si>
  <si>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</si>
  <si>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</si>
  <si>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</si>
  <si>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</si>
  <si>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</si>
  <si>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</si>
  <si>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</si>
  <si>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</si>
  <si>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</si>
  <si>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</si>
  <si>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</si>
  <si>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</si>
  <si>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</si>
  <si>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</si>
  <si>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</si>
  <si>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</si>
  <si>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</si>
  <si>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</si>
  <si>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</si>
  <si>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</si>
  <si>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</si>
  <si>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</si>
  <si>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</si>
  <si>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</si>
  <si>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</si>
  <si>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</si>
  <si>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</si>
  <si>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</si>
  <si>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</si>
  <si>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</si>
  <si>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</si>
  <si>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</si>
  <si>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</si>
  <si>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</si>
  <si>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</si>
  <si>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</si>
  <si>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</si>
  <si>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</si>
  <si>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</si>
  <si>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</si>
  <si>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</si>
  <si>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</si>
  <si>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</si>
  <si>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</si>
  <si>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</si>
  <si>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</si>
  <si>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</si>
  <si>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</si>
  <si>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</si>
  <si>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</si>
  <si>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</si>
  <si>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</si>
  <si>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</si>
  <si>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</si>
  <si>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</si>
  <si>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</si>
  <si>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</si>
  <si>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</si>
  <si>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</si>
  <si>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</si>
  <si>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</si>
  <si>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</si>
  <si>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</si>
  <si>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</si>
  <si>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</si>
  <si>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</si>
  <si>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</si>
  <si>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</si>
  <si>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</si>
  <si>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</si>
  <si>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</si>
  <si>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</si>
  <si>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</si>
  <si>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</si>
  <si>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</si>
  <si>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</si>
  <si>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</si>
  <si>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</si>
  <si>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</si>
  <si>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</si>
  <si>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</si>
  <si>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</si>
  <si>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</si>
  <si>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</si>
  <si>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</si>
  <si>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</si>
  <si>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</si>
  <si>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</si>
  <si>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</si>
  <si>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</si>
  <si>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</si>
  <si>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</si>
  <si>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</si>
  <si>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</si>
  <si>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</si>
  <si>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</si>
  <si>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</si>
  <si>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</si>
  <si>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</si>
  <si>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</si>
  <si>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</si>
  <si>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</si>
  <si>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</si>
  <si>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</si>
  <si>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</si>
  <si>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</si>
  <si>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</si>
  <si>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</si>
  <si>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</si>
  <si>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</si>
  <si>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</si>
  <si>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</si>
  <si>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</si>
  <si>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</si>
  <si>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</si>
  <si>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</si>
  <si>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</si>
  <si>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</si>
  <si>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</si>
  <si>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</si>
  <si>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</si>
  <si>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</si>
  <si>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</si>
  <si>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</si>
  <si>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</si>
  <si>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</si>
  <si>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</si>
  <si>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</si>
  <si>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</si>
  <si>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</si>
  <si>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</si>
  <si>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</si>
  <si>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</si>
  <si>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</si>
  <si>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</si>
  <si>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</si>
  <si>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</si>
  <si>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</si>
  <si>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</si>
  <si>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</si>
  <si>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</si>
  <si>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</si>
  <si>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</si>
  <si>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</si>
  <si>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</si>
  <si>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</si>
  <si>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</si>
  <si>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</si>
  <si>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</si>
  <si>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</si>
  <si>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</si>
  <si>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</si>
  <si>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</si>
  <si>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</si>
  <si>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</si>
  <si>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</si>
  <si>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</si>
  <si>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</si>
  <si>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</si>
  <si>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</si>
  <si>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</si>
  <si>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</si>
  <si>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</si>
  <si>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</si>
  <si>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</si>
  <si>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</si>
  <si>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</si>
  <si>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</si>
  <si>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</si>
  <si>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</si>
  <si>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</si>
  <si>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</si>
  <si>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</si>
  <si>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</si>
  <si>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</si>
  <si>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</si>
  <si>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</si>
  <si>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</si>
  <si>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</si>
  <si>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</si>
  <si>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</si>
  <si>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</si>
  <si>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</si>
  <si>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</si>
  <si>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</si>
  <si>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</si>
  <si>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</si>
  <si>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</si>
  <si>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</si>
  <si>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</si>
  <si>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</si>
  <si>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</si>
  <si>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</si>
  <si>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</si>
  <si>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</si>
  <si>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</si>
  <si>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</si>
  <si>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</si>
  <si>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</si>
  <si>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</si>
  <si>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</si>
  <si>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</si>
  <si>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</si>
  <si>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</si>
  <si>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</si>
  <si>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</si>
  <si>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</si>
  <si>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</si>
  <si>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</si>
  <si>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</si>
  <si>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</si>
  <si>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</si>
  <si>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</si>
  <si>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</si>
  <si>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</si>
  <si>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</si>
  <si>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</si>
  <si>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</si>
  <si>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</si>
  <si>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</si>
  <si>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</si>
  <si>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</si>
  <si>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</si>
  <si>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</si>
  <si>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</si>
  <si>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</si>
  <si>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</si>
  <si>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</si>
  <si>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</si>
  <si>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</si>
  <si>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</si>
  <si>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</si>
  <si>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</si>
  <si>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</si>
  <si>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</si>
  <si>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</si>
  <si>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</si>
  <si>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</si>
  <si>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</si>
  <si>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</si>
  <si>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</si>
  <si>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</si>
  <si>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</si>
  <si>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</si>
  <si>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</si>
  <si>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</si>
  <si>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</si>
  <si>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</si>
  <si>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</si>
  <si>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</si>
  <si>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</si>
  <si>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</si>
  <si>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</si>
  <si>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</si>
  <si>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</si>
  <si>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</si>
  <si>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</si>
  <si>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</si>
  <si>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</si>
  <si>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</si>
  <si>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</si>
  <si>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</si>
  <si>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</si>
  <si>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</si>
  <si>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</si>
  <si>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</si>
  <si>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</si>
  <si>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</si>
  <si>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</si>
  <si>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</si>
  <si>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</si>
  <si>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</si>
  <si>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</si>
  <si>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</si>
  <si>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</si>
  <si>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</si>
  <si>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</si>
  <si>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</si>
  <si>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</si>
  <si>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</si>
  <si>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</si>
  <si>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</si>
  <si>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</si>
  <si>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</si>
  <si>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</si>
  <si>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</si>
  <si>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</si>
  <si>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</si>
  <si>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</si>
  <si>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</si>
  <si>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</si>
  <si>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</si>
  <si>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</si>
  <si>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</si>
  <si>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</si>
  <si>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</si>
  <si>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</si>
  <si>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</si>
  <si>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</si>
  <si>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</si>
  <si>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</si>
  <si>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</si>
  <si>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</si>
  <si>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</si>
  <si>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</si>
  <si>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</si>
  <si>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</si>
  <si>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</si>
  <si>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</si>
  <si>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</si>
  <si>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</si>
  <si>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</si>
  <si>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</si>
  <si>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</si>
  <si>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</si>
  <si>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</si>
  <si>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</si>
  <si>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</si>
  <si>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</si>
  <si>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</si>
  <si>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</si>
  <si>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</si>
  <si>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</si>
  <si>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</si>
  <si>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</si>
  <si>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</si>
  <si>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</si>
  <si>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</si>
  <si>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</si>
  <si>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</si>
  <si>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</si>
  <si>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</si>
  <si>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</si>
  <si>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</si>
  <si>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</si>
  <si>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</si>
  <si>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</si>
  <si>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</si>
  <si>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</si>
  <si>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</si>
  <si>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</si>
  <si>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</si>
  <si>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</si>
  <si>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</si>
  <si>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</si>
  <si>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</si>
  <si>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</si>
  <si>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</si>
  <si>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</si>
  <si>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</si>
  <si>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</si>
  <si>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</si>
  <si>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</si>
  <si>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</si>
  <si>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</si>
  <si>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</si>
  <si>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</si>
  <si>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</si>
  <si>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</si>
  <si>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</si>
  <si>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</si>
  <si>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</si>
  <si>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</si>
  <si>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</si>
  <si>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</si>
  <si>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</si>
  <si>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</si>
  <si>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</si>
  <si>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</si>
  <si>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</si>
  <si>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</si>
  <si>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</si>
  <si>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</si>
  <si>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</si>
  <si>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</si>
  <si>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</si>
  <si>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</si>
  <si>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</si>
  <si>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</si>
  <si>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</si>
  <si>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</si>
  <si>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</si>
  <si>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</si>
  <si>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</si>
  <si>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</si>
  <si>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</si>
  <si>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</si>
  <si>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</si>
  <si>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</si>
  <si>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</si>
  <si>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</si>
  <si>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</si>
  <si>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</si>
  <si>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</si>
  <si>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</si>
  <si>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</si>
  <si>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</si>
  <si>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</si>
  <si>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</si>
  <si>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</si>
  <si>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</si>
  <si>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</si>
  <si>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</si>
  <si>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</si>
  <si>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</si>
  <si>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</si>
  <si>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</si>
  <si>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</si>
  <si>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</si>
  <si>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</si>
  <si>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</si>
  <si>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</si>
  <si>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</si>
  <si>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</si>
  <si>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</si>
  <si>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</si>
  <si>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</si>
  <si>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</si>
  <si>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</si>
  <si>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</si>
  <si>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</si>
  <si>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</si>
  <si>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</si>
  <si>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</si>
  <si>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</si>
  <si>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</si>
  <si>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</si>
  <si>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</si>
  <si>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</si>
  <si>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</si>
  <si>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</si>
  <si>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</si>
  <si>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</si>
  <si>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</si>
  <si>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</si>
  <si>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</si>
  <si>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</si>
  <si>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</si>
  <si>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</si>
  <si>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</si>
  <si>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</si>
  <si>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</si>
  <si>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</si>
  <si>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</si>
  <si>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</si>
  <si>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</si>
  <si>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</si>
  <si>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</si>
  <si>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</si>
  <si>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</si>
  <si>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</si>
  <si>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</si>
  <si>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</si>
  <si>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</si>
  <si>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</si>
  <si>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</si>
  <si>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</si>
  <si>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</si>
  <si>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</si>
  <si>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</si>
  <si>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</si>
  <si>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</si>
  <si>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</si>
  <si>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</si>
  <si>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</si>
  <si>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</si>
  <si>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</si>
  <si>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</si>
  <si>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</si>
  <si>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</si>
  <si>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</si>
  <si>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</si>
  <si>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</si>
  <si>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</si>
  <si>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</si>
  <si>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</si>
  <si>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</si>
  <si>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</si>
  <si>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</si>
  <si>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</si>
  <si>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</si>
  <si>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</si>
  <si>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</si>
  <si>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</si>
  <si>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</si>
  <si>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</si>
  <si>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</si>
  <si>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</si>
  <si>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</si>
  <si>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</si>
  <si>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</si>
  <si>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</si>
  <si>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</si>
  <si>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</si>
  <si>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</si>
  <si>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</si>
  <si>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</si>
  <si>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</si>
  <si>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</si>
  <si>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</si>
  <si>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</si>
  <si>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</si>
  <si>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</si>
  <si>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</si>
  <si>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</si>
  <si>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</si>
  <si>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</si>
  <si>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</si>
  <si>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</si>
  <si>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</si>
  <si>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</si>
  <si>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</si>
  <si>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</si>
  <si>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</si>
  <si>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</si>
  <si>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</si>
  <si>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</si>
  <si>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</si>
  <si>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</si>
  <si>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</si>
  <si>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</si>
  <si>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</si>
  <si>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</si>
  <si>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</si>
  <si>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</si>
  <si>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</si>
  <si>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</si>
  <si>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</si>
  <si>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</si>
  <si>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</si>
  <si>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</si>
  <si>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</si>
  <si>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</si>
  <si>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</si>
  <si>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</si>
  <si>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</si>
  <si>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</si>
  <si>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</si>
  <si>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</si>
  <si>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</si>
  <si>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</si>
  <si>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</si>
  <si>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</si>
  <si>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</si>
  <si>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</si>
  <si>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</si>
  <si>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</si>
  <si>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</si>
  <si>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</si>
  <si>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</si>
  <si>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</si>
  <si>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</si>
  <si>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</si>
  <si>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</si>
  <si>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</si>
  <si>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</si>
  <si>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</si>
  <si>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</si>
  <si>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</si>
  <si>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</si>
  <si>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</si>
  <si>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</si>
  <si>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</si>
  <si>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</si>
  <si>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</si>
  <si>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</si>
  <si>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</si>
  <si>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</si>
  <si>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</si>
  <si>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</si>
  <si>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</si>
  <si>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</si>
  <si>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</si>
  <si>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</si>
  <si>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</si>
  <si>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</si>
  <si>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</si>
  <si>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</si>
  <si>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</si>
  <si>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</si>
  <si>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</si>
  <si>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</si>
  <si>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</si>
  <si>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</si>
  <si>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</si>
  <si>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</si>
  <si>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</si>
  <si>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</si>
  <si>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</si>
  <si>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</si>
  <si>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</si>
  <si>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</si>
  <si>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</si>
  <si>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</si>
  <si>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</si>
  <si>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</si>
  <si>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</si>
  <si>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</si>
  <si>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</si>
  <si>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</si>
  <si>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</si>
  <si>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</si>
  <si>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</si>
  <si>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</si>
  <si>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</si>
  <si>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</si>
  <si>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</si>
  <si>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</si>
  <si>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</si>
  <si>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</si>
  <si>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</si>
  <si>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</si>
  <si>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</si>
  <si>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</si>
  <si>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</si>
  <si>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</si>
  <si>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</si>
  <si>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</si>
  <si>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</si>
  <si>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</si>
  <si>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</si>
  <si>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</si>
  <si>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</si>
  <si>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</si>
  <si>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</si>
  <si>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</si>
  <si>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</si>
  <si>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</si>
  <si>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</si>
  <si>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</si>
  <si>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</si>
  <si>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</si>
  <si>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</si>
  <si>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</si>
  <si>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</si>
  <si>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</si>
  <si>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</si>
  <si>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</si>
  <si>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</si>
  <si>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</si>
  <si>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</si>
  <si>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</si>
  <si>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</si>
  <si>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</si>
  <si>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</si>
  <si>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</si>
  <si>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</si>
  <si>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</si>
  <si>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</si>
  <si>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</si>
  <si>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</si>
  <si>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</si>
  <si>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</si>
  <si>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</si>
  <si>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</si>
  <si>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</si>
  <si>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</si>
  <si>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</si>
  <si>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</si>
  <si>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</si>
  <si>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</si>
  <si>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</si>
  <si>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</si>
  <si>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</si>
  <si>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</si>
  <si>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</si>
  <si>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</si>
  <si>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</si>
  <si>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</si>
  <si>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</si>
  <si>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</si>
  <si>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</si>
  <si>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</si>
  <si>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</si>
  <si>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</si>
  <si>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</si>
  <si>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</si>
  <si>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</si>
  <si>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</si>
  <si>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</si>
  <si>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</si>
  <si>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</si>
  <si>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</si>
  <si>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</si>
  <si>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</si>
  <si>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</si>
  <si>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</si>
  <si>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</si>
  <si>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</si>
  <si>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</si>
  <si>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</si>
  <si>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</si>
  <si>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</si>
  <si>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</si>
  <si>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</si>
  <si>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</si>
  <si>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</si>
  <si>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</si>
  <si>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</si>
  <si>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</si>
  <si>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</si>
  <si>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</si>
  <si>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</si>
  <si>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</si>
  <si>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</si>
  <si>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</si>
  <si>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</si>
  <si>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</si>
  <si>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</si>
  <si>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</si>
  <si>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</si>
  <si>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</si>
  <si>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</si>
  <si>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</si>
  <si>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</si>
  <si>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</si>
  <si>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</si>
  <si>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</si>
  <si>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</si>
  <si>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</si>
  <si>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</si>
  <si>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</si>
  <si>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</si>
  <si>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</si>
  <si>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</si>
  <si>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</si>
  <si>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</si>
  <si>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</si>
  <si>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</si>
  <si>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</si>
  <si>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</si>
  <si>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</si>
  <si>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</si>
  <si>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</si>
  <si>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</si>
  <si>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</si>
  <si>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</si>
  <si>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</si>
  <si>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</si>
  <si>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</si>
  <si>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</si>
  <si>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</si>
  <si>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</si>
  <si>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</si>
  <si>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</si>
  <si>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</si>
  <si>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</si>
  <si>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</si>
  <si>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</si>
  <si>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</si>
  <si>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</si>
  <si>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</si>
  <si>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</si>
  <si>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</si>
  <si>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</si>
  <si>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</si>
  <si>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</si>
  <si>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</si>
  <si>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</si>
  <si>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</si>
  <si>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</si>
  <si>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</si>
  <si>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</si>
  <si>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</si>
  <si>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</si>
  <si>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</si>
  <si>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</si>
  <si>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</si>
  <si>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</si>
  <si>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</si>
  <si>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</si>
  <si>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</si>
  <si>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</si>
  <si>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</si>
  <si>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</si>
  <si>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</si>
  <si>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</si>
  <si>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</si>
  <si>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</si>
  <si>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</si>
  <si>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</si>
  <si>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</si>
  <si>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</si>
  <si>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</si>
  <si>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</si>
  <si>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</si>
  <si>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</si>
  <si>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</si>
  <si>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</si>
  <si>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</si>
  <si>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</si>
  <si>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</si>
  <si>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</si>
  <si>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</si>
  <si>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</si>
  <si>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</si>
  <si>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</si>
  <si>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</si>
  <si>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</si>
  <si>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</si>
  <si>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</si>
  <si>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</si>
  <si>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</si>
  <si>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</si>
  <si>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</si>
  <si>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</si>
  <si>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</si>
  <si>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</si>
  <si>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</si>
  <si>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</si>
  <si>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</si>
  <si>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</si>
  <si>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</si>
  <si>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</si>
  <si>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</si>
  <si>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</si>
  <si>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</si>
  <si>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</si>
  <si>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</si>
  <si>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</si>
  <si>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</si>
  <si>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</si>
  <si>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</si>
  <si>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</si>
  <si>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</si>
  <si>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</si>
  <si>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</si>
  <si>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</si>
  <si>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</si>
  <si>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</si>
  <si>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</si>
  <si>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</si>
  <si>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</si>
  <si>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</si>
  <si>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</si>
  <si>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</si>
  <si>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</si>
  <si>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</si>
  <si>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</si>
  <si>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</si>
  <si>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</si>
  <si>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</si>
  <si>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</si>
  <si>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</si>
  <si>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</si>
  <si>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</si>
  <si>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</si>
  <si>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</si>
  <si>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</si>
  <si>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</si>
  <si>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</si>
  <si>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</si>
  <si>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</si>
  <si>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</si>
  <si>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</si>
  <si>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</si>
  <si>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</si>
  <si>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</si>
  <si>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</si>
  <si>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</si>
  <si>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</si>
  <si>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</si>
  <si>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</si>
  <si>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</si>
  <si>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</si>
  <si>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</si>
  <si>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</si>
  <si>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</si>
  <si>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</si>
  <si>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</si>
  <si>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</si>
  <si>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</si>
  <si>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</si>
  <si>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</si>
  <si>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</si>
  <si>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</si>
  <si>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</si>
  <si>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</si>
  <si>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</si>
  <si>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</si>
  <si>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</si>
  <si>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</si>
  <si>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</si>
  <si>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</si>
  <si>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</si>
  <si>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</si>
  <si>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</si>
  <si>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</si>
  <si>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</si>
  <si>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</si>
  <si>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</si>
  <si>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</si>
  <si>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</si>
  <si>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</si>
  <si>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</si>
  <si>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</si>
  <si>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</si>
  <si>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</si>
  <si>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</si>
  <si>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</si>
  <si>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</si>
  <si>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</si>
  <si>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</si>
  <si>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</si>
  <si>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</si>
  <si>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</si>
  <si>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</si>
  <si>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</si>
  <si>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</si>
  <si>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</si>
  <si>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</si>
  <si>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</si>
  <si>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</si>
  <si>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</si>
  <si>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</si>
  <si>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</si>
  <si>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</si>
  <si>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</si>
  <si>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</si>
  <si>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</si>
  <si>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</si>
  <si>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</si>
  <si>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</si>
  <si>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</si>
  <si>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</si>
  <si>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</si>
  <si>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</si>
  <si>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</si>
  <si>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</si>
  <si>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</si>
  <si>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</si>
  <si>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</si>
  <si>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</si>
  <si>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</si>
  <si>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</si>
  <si>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</si>
  <si>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</si>
  <si>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</si>
  <si>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</si>
  <si>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</si>
  <si>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</si>
  <si>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</si>
  <si>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</si>
  <si>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</si>
  <si>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</si>
  <si>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</si>
  <si>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</si>
  <si>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</si>
  <si>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</si>
  <si>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</si>
  <si>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</si>
  <si>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</si>
  <si>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</si>
  <si>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</si>
  <si>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</si>
  <si>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</si>
  <si>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</si>
  <si>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</si>
  <si>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</si>
  <si>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</si>
  <si>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</si>
  <si>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</si>
  <si>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</si>
  <si>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</si>
  <si>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</si>
  <si>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</si>
  <si>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</si>
  <si>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</si>
  <si>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</si>
  <si>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</si>
  <si>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</si>
  <si>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</si>
  <si>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</si>
  <si>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</si>
  <si>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</si>
  <si>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</si>
  <si>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</si>
  <si>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</si>
  <si>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</si>
  <si>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</si>
  <si>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</si>
  <si>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</si>
  <si>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</si>
  <si>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</si>
  <si>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</si>
  <si>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</si>
  <si>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</si>
  <si>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</si>
  <si>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</si>
  <si>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</si>
  <si>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</si>
  <si>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</si>
  <si>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</si>
  <si>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</si>
  <si>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</si>
  <si>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</si>
  <si>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</si>
  <si>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</si>
  <si>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</si>
  <si>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</si>
  <si>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</si>
  <si>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</si>
  <si>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</si>
  <si>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</si>
  <si>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</si>
  <si>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</si>
  <si>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</si>
  <si>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</si>
  <si>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</si>
  <si>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</si>
  <si>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</si>
  <si>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</si>
  <si>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</si>
  <si>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</si>
  <si>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</si>
  <si>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</si>
  <si>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</si>
  <si>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</si>
  <si>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</si>
  <si>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</si>
  <si>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</si>
  <si>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</si>
  <si>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</si>
  <si>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</si>
  <si>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</si>
  <si>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</si>
  <si>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</si>
  <si>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</si>
  <si>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</si>
  <si>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</si>
  <si>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</si>
  <si>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</si>
  <si>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</si>
  <si>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</si>
  <si>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</si>
  <si>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</si>
  <si>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</si>
  <si>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</si>
  <si>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</si>
  <si>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</si>
  <si>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</si>
  <si>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</si>
  <si>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</si>
  <si>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</si>
  <si>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</si>
  <si>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</si>
  <si>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</si>
  <si>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</si>
  <si>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</si>
  <si>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</si>
  <si>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</si>
  <si>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</si>
  <si>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</si>
  <si>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</si>
  <si>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</si>
  <si>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</si>
  <si>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</si>
  <si>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</si>
  <si>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</si>
  <si>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</si>
  <si>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</si>
  <si>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</si>
  <si>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</si>
  <si>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</si>
  <si>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</si>
  <si>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</si>
  <si>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</si>
  <si>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</si>
  <si>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</si>
  <si>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</si>
  <si>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</si>
  <si>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</si>
  <si>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</si>
  <si>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</si>
  <si>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</si>
  <si>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</si>
  <si>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</si>
  <si>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</si>
  <si>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</si>
  <si>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</si>
  <si>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</si>
  <si>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</si>
  <si>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</si>
  <si>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</si>
  <si>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</si>
  <si>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</si>
  <si>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</si>
  <si>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</si>
  <si>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</si>
  <si>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</si>
  <si>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</si>
  <si>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</si>
  <si>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</si>
  <si>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</si>
  <si>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</si>
  <si>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</si>
  <si>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</si>
  <si>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</si>
  <si>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</si>
  <si>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</si>
  <si>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</si>
  <si>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</si>
  <si>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</si>
  <si>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</si>
  <si>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</si>
  <si>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</si>
  <si>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</si>
  <si>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</si>
  <si>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</si>
  <si>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</si>
  <si>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</si>
  <si>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</si>
  <si>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</si>
  <si>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</si>
  <si>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</si>
  <si>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</si>
  <si>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</si>
  <si>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</si>
  <si>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</si>
  <si>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</si>
  <si>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</si>
  <si>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</si>
  <si>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</si>
  <si>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</si>
  <si>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</si>
  <si>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</si>
  <si>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</si>
  <si>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</si>
  <si>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</si>
  <si>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</si>
  <si>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</si>
  <si>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</si>
  <si>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</si>
  <si>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</si>
  <si>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</si>
  <si>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</si>
  <si>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</si>
  <si>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</si>
  <si>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</si>
  <si>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</si>
  <si>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</si>
  <si>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</si>
  <si>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</si>
  <si>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</si>
  <si>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</si>
  <si>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</si>
  <si>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</si>
  <si>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</si>
  <si>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</si>
  <si>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</si>
  <si>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</si>
  <si>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</si>
  <si>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</si>
  <si>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</si>
  <si>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</si>
  <si>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</si>
  <si>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</si>
  <si>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</si>
  <si>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</si>
  <si>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</si>
  <si>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</si>
  <si>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</si>
  <si>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</si>
  <si>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</si>
  <si>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</si>
  <si>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</si>
  <si>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</si>
  <si>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</si>
  <si>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</si>
  <si>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</si>
  <si>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</si>
  <si>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</si>
  <si>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</si>
  <si>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</si>
  <si>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</si>
  <si>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</si>
  <si>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</si>
  <si>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</si>
  <si>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</si>
  <si>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</si>
  <si>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</si>
  <si>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</si>
  <si>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</si>
  <si>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</si>
  <si>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</si>
  <si>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</si>
  <si>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</si>
  <si>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</si>
  <si>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</si>
  <si>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</si>
  <si>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</si>
  <si>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</si>
  <si>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</si>
  <si>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</si>
  <si>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</si>
  <si>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</si>
  <si>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</si>
  <si>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</si>
  <si>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</si>
  <si>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</si>
  <si>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</si>
  <si>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</si>
  <si>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</si>
  <si>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</si>
  <si>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</si>
  <si>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</si>
  <si>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</si>
  <si>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</si>
  <si>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</si>
  <si>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</si>
  <si>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</si>
  <si>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</si>
  <si>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</si>
  <si>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</si>
  <si>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</si>
  <si>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</si>
  <si>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</si>
  <si>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</si>
  <si>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</si>
  <si>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</si>
  <si>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</si>
  <si>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</si>
  <si>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</si>
  <si>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</si>
  <si>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</si>
  <si>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</si>
  <si>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</si>
  <si>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</si>
  <si>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</si>
  <si>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</si>
  <si>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</si>
  <si>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</si>
  <si>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</si>
  <si>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</si>
  <si>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</si>
  <si>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</si>
  <si>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</si>
  <si>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</si>
  <si>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</si>
  <si>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</si>
  <si>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</si>
  <si>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</si>
  <si>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</si>
  <si>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</si>
  <si>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</si>
  <si>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</si>
  <si>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</si>
  <si>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</si>
  <si>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</si>
  <si>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</si>
  <si>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</si>
  <si>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</si>
  <si>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</si>
  <si>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</si>
  <si>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</si>
  <si>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</si>
  <si>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</si>
  <si>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</si>
  <si>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</si>
  <si>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</si>
  <si>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</si>
  <si>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</si>
  <si>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</si>
  <si>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</si>
  <si>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</si>
  <si>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</si>
  <si>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</si>
  <si>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</si>
  <si>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</si>
  <si>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</si>
  <si>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</si>
  <si>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</si>
  <si>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</si>
  <si>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</si>
  <si>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</si>
  <si>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</si>
  <si>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</si>
  <si>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</si>
  <si>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</si>
  <si>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</si>
  <si>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</si>
  <si>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</si>
  <si>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</si>
  <si>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</si>
  <si>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</si>
  <si>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</si>
  <si>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</si>
  <si>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</si>
  <si>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</si>
  <si>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</si>
  <si>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</si>
  <si>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</si>
  <si>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</si>
  <si>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</si>
  <si>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</si>
  <si>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</si>
  <si>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</si>
  <si>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</si>
  <si>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</si>
  <si>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</si>
  <si>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</si>
  <si>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</si>
  <si>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</si>
  <si>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</si>
  <si>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</si>
  <si>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</si>
  <si>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</si>
  <si>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</si>
  <si>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</si>
  <si>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</si>
  <si>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</si>
  <si>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</si>
  <si>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</si>
  <si>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</si>
  <si>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</si>
  <si>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</si>
  <si>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</si>
  <si>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</si>
  <si>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</si>
  <si>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</si>
  <si>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</si>
  <si>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</si>
  <si>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</si>
  <si>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</si>
  <si>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</si>
  <si>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</si>
  <si>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</si>
  <si>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</si>
  <si>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</si>
  <si>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</si>
  <si>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</si>
  <si>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</si>
  <si>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</si>
  <si>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</si>
  <si>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</si>
  <si>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</si>
  <si>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</si>
  <si>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</si>
  <si>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</si>
  <si>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</si>
  <si>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</si>
  <si>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</si>
  <si>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</si>
  <si>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</si>
  <si>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</si>
  <si>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</si>
  <si>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</si>
  <si>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</si>
  <si>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</si>
  <si>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</si>
  <si>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</si>
  <si>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</si>
  <si>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</si>
  <si>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</si>
  <si>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</si>
  <si>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</si>
  <si>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</si>
  <si>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</si>
  <si>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</si>
  <si>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</si>
  <si>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</si>
  <si>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</si>
  <si>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</si>
  <si>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</si>
  <si>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</si>
  <si>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</si>
  <si>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</si>
  <si>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</si>
  <si>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</si>
  <si>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</si>
  <si>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</si>
  <si>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</si>
  <si>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</si>
  <si>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</si>
  <si>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</si>
  <si>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</si>
  <si>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</si>
  <si>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</si>
  <si>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</si>
  <si>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</si>
  <si>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</si>
  <si>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</si>
  <si>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</si>
  <si>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</si>
  <si>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</si>
  <si>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</si>
  <si>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</si>
  <si>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</si>
  <si>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</si>
  <si>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</si>
  <si>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</si>
  <si>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</si>
  <si>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</si>
  <si>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</si>
  <si>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</si>
  <si>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</si>
  <si>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</si>
  <si>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</si>
  <si>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</si>
  <si>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</si>
  <si>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</si>
  <si>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</si>
  <si>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</si>
  <si>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</si>
  <si>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</si>
  <si>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</si>
  <si>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</si>
  <si>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</si>
  <si>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</si>
  <si>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</si>
  <si>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</si>
  <si>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</si>
  <si>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</si>
  <si>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</si>
  <si>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</si>
  <si>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</si>
  <si>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</si>
  <si>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</si>
  <si>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</si>
  <si>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</si>
  <si>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</si>
  <si>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</si>
  <si>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</si>
  <si>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</si>
  <si>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</si>
  <si>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</si>
  <si>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</si>
  <si>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</si>
  <si>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</si>
  <si>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</si>
  <si>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</si>
  <si>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</si>
  <si>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</si>
  <si>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</si>
  <si>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</si>
  <si>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</si>
  <si>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</si>
  <si>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</si>
  <si>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</si>
  <si>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</si>
  <si>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</si>
  <si>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</si>
  <si>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</si>
  <si>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</si>
  <si>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</si>
  <si>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</si>
  <si>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</si>
  <si>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</si>
  <si>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</si>
  <si>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</si>
  <si>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</si>
  <si>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</si>
  <si>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</si>
  <si>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</si>
  <si>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</si>
  <si>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</si>
  <si>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</si>
  <si>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</si>
  <si>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</si>
  <si>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</si>
  <si>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</si>
  <si>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</si>
  <si>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</si>
  <si>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</si>
  <si>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</si>
  <si>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</si>
  <si>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</si>
  <si>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</si>
  <si>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</si>
  <si>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</si>
  <si>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</si>
  <si>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</si>
  <si>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</si>
  <si>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</si>
  <si>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</si>
  <si>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</si>
  <si>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</si>
  <si>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</si>
  <si>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</si>
  <si>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</si>
  <si>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</si>
  <si>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</si>
  <si>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</si>
  <si>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</si>
  <si>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</si>
  <si>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</si>
  <si>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</si>
  <si>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</si>
  <si>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</si>
  <si>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</si>
  <si>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</si>
  <si>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</si>
  <si>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</si>
  <si>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</si>
  <si>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</si>
  <si>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</si>
  <si>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</si>
  <si>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</si>
  <si>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</si>
  <si>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</si>
  <si>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</si>
  <si>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</si>
  <si>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</si>
  <si>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</si>
  <si>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</si>
  <si>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</si>
  <si>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</si>
  <si>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</si>
  <si>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</si>
  <si>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</si>
  <si>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</si>
  <si>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</si>
  <si>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</si>
  <si>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</si>
  <si>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</si>
  <si>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</si>
  <si>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</si>
  <si>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</si>
  <si>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</si>
  <si>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</si>
  <si>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</si>
  <si>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</si>
  <si>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</si>
  <si>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</si>
  <si>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</si>
  <si>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</si>
  <si>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</si>
  <si>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</si>
  <si>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</si>
  <si>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</si>
  <si>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</si>
  <si>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</si>
  <si>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</si>
  <si>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</si>
  <si>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</si>
  <si>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</si>
  <si>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</si>
  <si>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</si>
  <si>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</si>
  <si>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</si>
  <si>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</si>
  <si>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</si>
  <si>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</si>
  <si>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</si>
  <si>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</si>
  <si>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</si>
  <si>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</si>
  <si>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</si>
  <si>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</si>
  <si>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</si>
  <si>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</si>
  <si>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</si>
  <si>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</si>
  <si>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</si>
  <si>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</si>
  <si>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</si>
  <si>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</si>
  <si>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</si>
  <si>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</si>
  <si>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</si>
  <si>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</si>
  <si>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</si>
  <si>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</si>
  <si>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</si>
  <si>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</si>
  <si>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</si>
  <si>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</si>
  <si>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</si>
  <si>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</si>
  <si>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</si>
  <si>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</si>
  <si>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</si>
  <si>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</si>
  <si>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</si>
  <si>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</si>
  <si>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</si>
  <si>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</si>
  <si>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</si>
  <si>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</si>
  <si>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</si>
  <si>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</si>
  <si>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</si>
  <si>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</si>
  <si>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</si>
  <si>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</si>
  <si>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</si>
  <si>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</si>
  <si>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</si>
  <si>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</si>
  <si>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</si>
  <si>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</si>
  <si>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</si>
  <si>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</si>
  <si>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</si>
  <si>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</si>
  <si>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</si>
  <si>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</si>
  <si>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</si>
  <si>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</si>
  <si>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</si>
  <si>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</si>
  <si>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</si>
  <si>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</si>
  <si>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</si>
  <si>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</si>
  <si>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</si>
  <si>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</si>
  <si>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</si>
  <si>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</si>
  <si>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</si>
  <si>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</si>
  <si>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</si>
  <si>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</si>
  <si>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</si>
  <si>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</si>
  <si>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</si>
  <si>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</si>
  <si>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</si>
  <si>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</si>
  <si>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</si>
  <si>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</si>
  <si>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</si>
  <si>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</si>
  <si>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</si>
  <si>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</si>
  <si>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</si>
  <si>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</si>
  <si>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</si>
  <si>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</si>
  <si>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</si>
  <si>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</si>
  <si>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</si>
  <si>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</si>
  <si>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</si>
  <si>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</si>
  <si>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</si>
  <si>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</si>
  <si>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</si>
  <si>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</si>
  <si>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</si>
  <si>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</si>
  <si>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</si>
  <si>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</si>
  <si>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</si>
  <si>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</si>
  <si>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</si>
  <si>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</si>
  <si>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</si>
  <si>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</si>
  <si>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</si>
  <si>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</si>
  <si>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</si>
  <si>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</si>
  <si>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</si>
  <si>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</si>
  <si>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</si>
  <si>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</si>
  <si>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</si>
  <si>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</si>
  <si>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</si>
  <si>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</si>
  <si>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</si>
  <si>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</si>
  <si>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</si>
  <si>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</si>
  <si>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</si>
  <si>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</si>
  <si>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</si>
  <si>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</si>
  <si>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</si>
  <si>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</si>
  <si>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</si>
  <si>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</si>
  <si>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</si>
  <si>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</si>
  <si>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</si>
  <si>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</si>
  <si>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</si>
  <si>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</si>
  <si>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</si>
  <si>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</si>
  <si>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</si>
  <si>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</si>
  <si>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</si>
  <si>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</si>
  <si>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</si>
  <si>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</si>
  <si>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</si>
  <si>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</si>
  <si>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</si>
  <si>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</si>
  <si>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</si>
  <si>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</si>
  <si>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</si>
  <si>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</si>
  <si>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</si>
  <si>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</si>
  <si>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</si>
  <si>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</si>
  <si>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</si>
  <si>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</si>
  <si>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</si>
  <si>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</si>
  <si>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</si>
  <si>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</si>
  <si>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</si>
  <si>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</si>
  <si>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</si>
  <si>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</si>
  <si>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</si>
  <si>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</si>
  <si>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</si>
  <si>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</si>
  <si>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</si>
  <si>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</si>
  <si>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</si>
  <si>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</si>
  <si>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</si>
  <si>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</si>
  <si>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</si>
  <si>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</si>
  <si>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</si>
  <si>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</si>
  <si>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</si>
  <si>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</si>
  <si>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</si>
  <si>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</si>
  <si>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</si>
  <si>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</si>
  <si>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</si>
  <si>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</si>
  <si>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</si>
  <si>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</si>
  <si>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</si>
  <si>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</si>
  <si>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</si>
  <si>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</si>
  <si>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</si>
  <si>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</si>
  <si>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</si>
  <si>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</si>
  <si>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</si>
  <si>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</si>
  <si>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</si>
  <si>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</si>
  <si>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</si>
  <si>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</si>
  <si>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</si>
  <si>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</si>
  <si>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</si>
  <si>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</si>
  <si>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</si>
  <si>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</si>
  <si>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</si>
  <si>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</si>
  <si>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</si>
  <si>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</si>
  <si>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</si>
  <si>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</si>
  <si>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</si>
  <si>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</si>
  <si>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</si>
  <si>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</si>
  <si>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</si>
  <si>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</si>
  <si>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</si>
  <si>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</si>
  <si>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</si>
  <si>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</si>
  <si>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</si>
  <si>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</si>
  <si>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</si>
  <si>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</si>
  <si>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</si>
  <si>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</si>
  <si>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</si>
  <si>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</si>
  <si>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</si>
  <si>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</si>
  <si>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</si>
  <si>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</si>
  <si>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</si>
  <si>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</si>
  <si>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</si>
  <si>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</si>
  <si>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</si>
  <si>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</si>
  <si>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</si>
  <si>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</si>
  <si>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</si>
  <si>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</si>
  <si>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</si>
  <si>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</si>
  <si>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</si>
  <si>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</si>
  <si>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</si>
  <si>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</si>
  <si>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</si>
  <si>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</si>
  <si>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</si>
  <si>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</si>
  <si>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</si>
  <si>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</si>
  <si>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</si>
  <si>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</si>
  <si>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</si>
  <si>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</si>
  <si>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</si>
  <si>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</si>
  <si>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</si>
  <si>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</si>
  <si>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</si>
  <si>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</si>
  <si>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</si>
  <si>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</si>
  <si>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</si>
  <si>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</si>
  <si>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</si>
  <si>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</si>
  <si>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</si>
  <si>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</si>
  <si>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</si>
  <si>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</si>
  <si>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</si>
  <si>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</si>
  <si>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</si>
  <si>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</si>
  <si>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</si>
  <si>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</si>
  <si>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</si>
  <si>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</si>
  <si>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</si>
  <si>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</si>
  <si>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</si>
  <si>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</si>
  <si>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</si>
  <si>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</si>
  <si>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</si>
  <si>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</si>
  <si>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</si>
  <si>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</si>
  <si>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</si>
  <si>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</si>
  <si>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</si>
  <si>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</si>
  <si>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</si>
  <si>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</si>
  <si>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</si>
  <si>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</si>
  <si>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</si>
  <si>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</si>
  <si>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</si>
  <si>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</si>
  <si>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</si>
  <si>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</si>
  <si>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</si>
  <si>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</si>
  <si>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</si>
  <si>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</si>
  <si>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</si>
  <si>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</si>
  <si>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</si>
  <si>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</si>
  <si>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</si>
  <si>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</si>
  <si>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</si>
  <si>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</si>
  <si>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</si>
  <si>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</si>
  <si>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</si>
  <si>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</si>
  <si>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</si>
  <si>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</si>
  <si>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</si>
  <si>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</si>
  <si>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</si>
  <si>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</si>
  <si>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</si>
  <si>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</si>
  <si>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</si>
  <si>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</si>
  <si>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</si>
  <si>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</si>
  <si>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</si>
  <si>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</si>
  <si>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</si>
  <si>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</si>
  <si>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</si>
  <si>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</si>
  <si>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</si>
  <si>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</si>
  <si>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</si>
  <si>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</si>
  <si>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</si>
  <si>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</si>
  <si>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</si>
  <si>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</si>
  <si>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</si>
  <si>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</si>
  <si>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</si>
  <si>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</si>
  <si>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</si>
  <si>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</si>
  <si>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</si>
  <si>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</si>
  <si>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</si>
  <si>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</si>
  <si>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</si>
  <si>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</si>
  <si>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</si>
  <si>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</si>
  <si>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</si>
  <si>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</si>
  <si>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</si>
  <si>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</si>
  <si>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</si>
  <si>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</si>
  <si>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</si>
  <si>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</si>
  <si>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</si>
  <si>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</si>
  <si>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</si>
  <si>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</si>
  <si>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</si>
  <si>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</si>
  <si>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</si>
  <si>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</si>
  <si>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</si>
  <si>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</si>
  <si>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</si>
  <si>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</si>
  <si>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</si>
  <si>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</si>
  <si>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</si>
  <si>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</si>
  <si>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</si>
  <si>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</si>
  <si>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</si>
  <si>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</si>
  <si>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</si>
  <si>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</si>
  <si>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</si>
  <si>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</si>
  <si>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</si>
  <si>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</si>
  <si>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</si>
  <si>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</si>
  <si>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</si>
  <si>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</si>
  <si>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</si>
  <si>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</si>
  <si>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</si>
  <si>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</si>
  <si>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</si>
  <si>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</si>
  <si>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</si>
  <si>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</si>
  <si>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</si>
  <si>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</si>
  <si>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</si>
  <si>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</si>
  <si>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</si>
  <si>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</si>
  <si>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</si>
  <si>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</si>
  <si>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</si>
  <si>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</si>
  <si>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</si>
  <si>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</si>
  <si>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</si>
  <si>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</si>
  <si>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</si>
  <si>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</si>
  <si>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</si>
  <si>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</si>
  <si>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</si>
  <si>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</si>
  <si>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</si>
  <si>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</si>
  <si>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</si>
  <si>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</si>
  <si>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</si>
  <si>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</si>
  <si>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</si>
  <si>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</si>
  <si>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</si>
  <si>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</si>
  <si>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</si>
  <si>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</si>
  <si>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</si>
  <si>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</si>
  <si>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</si>
  <si>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</si>
  <si>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</si>
  <si>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</si>
  <si>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</si>
  <si>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</si>
  <si>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</si>
  <si>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</si>
  <si>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</si>
  <si>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</si>
  <si>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</si>
  <si>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</si>
  <si>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</si>
  <si>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</si>
  <si>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</si>
  <si>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</si>
  <si>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</si>
  <si>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</si>
  <si>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</si>
  <si>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</si>
  <si>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</si>
  <si>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</si>
  <si>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</si>
  <si>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</si>
  <si>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</si>
  <si>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</si>
  <si>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</si>
  <si>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</si>
  <si>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</si>
  <si>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</si>
  <si>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</si>
  <si>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</si>
  <si>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</si>
  <si>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</si>
  <si>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</si>
  <si>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</si>
  <si>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</si>
  <si>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</si>
  <si>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</si>
  <si>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</si>
  <si>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</si>
  <si>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</si>
  <si>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</si>
  <si>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</si>
  <si>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</si>
  <si>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</si>
  <si>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</si>
  <si>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</si>
  <si>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</si>
  <si>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</si>
  <si>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</si>
  <si>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</si>
  <si>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</si>
  <si>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</si>
  <si>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</si>
  <si>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</si>
  <si>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</si>
  <si>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</si>
  <si>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</si>
  <si>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</si>
  <si>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</si>
  <si>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</si>
  <si>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</si>
  <si>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</si>
  <si>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</si>
  <si>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</si>
  <si>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</si>
  <si>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</si>
  <si>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</si>
  <si>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</si>
  <si>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</si>
  <si>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</si>
  <si>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</si>
  <si>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</si>
  <si>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</si>
  <si>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</si>
  <si>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</si>
  <si>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</si>
  <si>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</si>
  <si>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</si>
  <si>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</si>
  <si>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</si>
  <si>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</si>
  <si>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</si>
  <si>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</si>
  <si>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</si>
  <si>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</si>
  <si>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</si>
  <si>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</si>
  <si>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</si>
  <si>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</si>
  <si>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</si>
  <si>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</si>
  <si>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</si>
  <si>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</si>
  <si>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</si>
  <si>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</si>
  <si>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</si>
  <si>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</si>
  <si>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</si>
  <si>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</si>
  <si>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</si>
  <si>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</si>
  <si>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</si>
  <si>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</si>
  <si>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</si>
  <si>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</si>
  <si>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</si>
  <si>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</si>
  <si>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</si>
  <si>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</si>
  <si>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</si>
  <si>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</si>
  <si>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</si>
  <si>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</si>
  <si>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</si>
  <si>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</si>
  <si>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</si>
  <si>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</si>
  <si>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</si>
  <si>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</si>
  <si>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</si>
  <si>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</si>
  <si>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</si>
  <si>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</si>
  <si>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</si>
  <si>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</si>
  <si>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</si>
  <si>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</si>
  <si>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</si>
  <si>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</si>
  <si>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</si>
  <si>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</si>
  <si>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</si>
  <si>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</si>
  <si>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</si>
  <si>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</si>
  <si>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</si>
  <si>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</si>
  <si>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</si>
  <si>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</si>
  <si>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</si>
  <si>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</si>
  <si>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</si>
  <si>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</si>
  <si>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</si>
  <si>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</si>
  <si>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</si>
  <si>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</si>
  <si>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</si>
  <si>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</si>
  <si>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</si>
  <si>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</si>
  <si>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</si>
  <si>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</si>
  <si>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</si>
  <si>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</si>
  <si>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</si>
  <si>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</si>
  <si>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</si>
  <si>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</si>
  <si>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</si>
  <si>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</si>
  <si>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</si>
  <si>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</si>
  <si>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</si>
  <si>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</si>
  <si>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</si>
  <si>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</si>
  <si>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</si>
  <si>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</si>
  <si>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</si>
  <si>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</si>
  <si>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</si>
  <si>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</si>
  <si>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</si>
  <si>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</si>
  <si>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</si>
  <si>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</si>
  <si>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</si>
  <si>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</si>
  <si>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</si>
  <si>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</si>
  <si>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</si>
  <si>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</si>
  <si>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</si>
  <si>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</si>
  <si>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</si>
  <si>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</si>
  <si>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</si>
  <si>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</si>
  <si>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</si>
  <si>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</si>
  <si>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</si>
  <si>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</si>
  <si>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</si>
  <si>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</si>
  <si>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</si>
  <si>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</si>
  <si>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</si>
  <si>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</si>
  <si>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</si>
  <si>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</si>
  <si>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</si>
  <si>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</si>
  <si>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</si>
  <si>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</si>
  <si>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</si>
  <si>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</si>
  <si>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</si>
  <si>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</si>
  <si>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</si>
  <si>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</si>
  <si>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</si>
  <si>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</si>
  <si>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</si>
  <si>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</si>
  <si>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</si>
  <si>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</si>
  <si>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</si>
  <si>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</si>
  <si>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</si>
  <si>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</si>
  <si>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</si>
  <si>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</si>
  <si>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</si>
  <si>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</si>
  <si>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</si>
  <si>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</si>
  <si>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</si>
  <si>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</si>
  <si>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</si>
  <si>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</si>
  <si>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</si>
  <si>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</si>
  <si>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</si>
  <si>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</si>
  <si>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</si>
  <si>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</si>
  <si>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</si>
  <si>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</si>
  <si>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</si>
  <si>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</si>
  <si>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</si>
  <si>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</si>
  <si>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</si>
  <si>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</si>
  <si>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</si>
  <si>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</si>
  <si>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</si>
  <si>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</si>
  <si>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</si>
  <si>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</si>
  <si>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</si>
  <si>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</si>
  <si>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</si>
  <si>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</si>
  <si>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</si>
  <si>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</si>
  <si>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</si>
  <si>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</si>
  <si>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</si>
  <si>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</si>
  <si>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</si>
  <si>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</si>
  <si>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</si>
  <si>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</si>
  <si>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</si>
  <si>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</si>
  <si>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</si>
  <si>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</si>
  <si>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</si>
  <si>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</si>
  <si>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</si>
  <si>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</si>
  <si>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</si>
  <si>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</si>
  <si>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</si>
  <si>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</si>
  <si>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</si>
  <si>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</si>
  <si>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</si>
  <si>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</si>
  <si>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</si>
  <si>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</si>
  <si>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</si>
  <si>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</si>
  <si>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</si>
  <si>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</si>
  <si>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</si>
  <si>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</si>
  <si>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</si>
  <si>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</si>
  <si>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</si>
  <si>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</si>
  <si>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</si>
  <si>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</si>
  <si>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</si>
  <si>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</si>
  <si>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</si>
  <si>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</si>
  <si>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</si>
  <si>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</si>
  <si>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</si>
  <si>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</si>
  <si>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</si>
  <si>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</si>
  <si>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</si>
  <si>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</si>
  <si>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</si>
  <si>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</si>
  <si>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</si>
  <si>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</si>
  <si>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</si>
  <si>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</si>
  <si>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</si>
  <si>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</si>
  <si>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</si>
  <si>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</si>
  <si>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</si>
  <si>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</si>
  <si>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</si>
  <si>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</si>
  <si>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</si>
  <si>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</si>
  <si>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</si>
  <si>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</si>
  <si>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</si>
  <si>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</si>
  <si>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</si>
  <si>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</si>
  <si>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</si>
  <si>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</si>
  <si>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</si>
  <si>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</si>
  <si>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</si>
  <si>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</si>
  <si>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</si>
  <si>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</si>
  <si>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</si>
  <si>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</si>
  <si>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</si>
  <si>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</si>
  <si>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</si>
  <si>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</si>
  <si>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</si>
  <si>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</si>
  <si>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</si>
  <si>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</si>
  <si>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</si>
  <si>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</si>
  <si>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</si>
  <si>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</si>
  <si>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</si>
  <si>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</si>
  <si>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</si>
  <si>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</si>
  <si>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</si>
  <si>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</si>
  <si>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</si>
  <si>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</si>
  <si>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</si>
  <si>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</si>
  <si>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</si>
  <si>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</si>
  <si>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</si>
  <si>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</si>
  <si>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</si>
  <si>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</si>
  <si>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</si>
  <si>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</si>
  <si>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</si>
  <si>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</si>
  <si>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</si>
  <si>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</si>
  <si>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</si>
  <si>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</si>
  <si>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</si>
  <si>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</si>
  <si>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</si>
  <si>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</si>
  <si>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</si>
  <si>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</si>
  <si>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</si>
  <si>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</si>
  <si>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</si>
  <si>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</si>
  <si>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</si>
  <si>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</si>
  <si>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</si>
  <si>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</si>
  <si>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</si>
  <si>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</si>
  <si>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</si>
  <si>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</si>
  <si>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</si>
  <si>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</si>
  <si>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</si>
  <si>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</si>
  <si>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</si>
  <si>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</si>
  <si>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</si>
  <si>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</si>
  <si>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</si>
  <si>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</si>
  <si>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</si>
  <si>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</si>
  <si>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</si>
  <si>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</si>
  <si>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</si>
  <si>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</si>
  <si>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</si>
  <si>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</si>
  <si>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</si>
  <si>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</si>
  <si>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</si>
  <si>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</si>
  <si>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</si>
  <si>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</si>
  <si>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</si>
  <si>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</si>
  <si>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</si>
  <si>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</si>
  <si>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</si>
  <si>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</si>
  <si>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</si>
  <si>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</si>
  <si>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</si>
  <si>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</si>
  <si>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</si>
  <si>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</si>
  <si>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</si>
  <si>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</si>
  <si>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</si>
  <si>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</si>
  <si>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</si>
  <si>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</si>
  <si>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</si>
  <si>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</si>
  <si>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</si>
  <si>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</si>
  <si>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</si>
  <si>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</si>
  <si>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</si>
  <si>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</si>
  <si>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</si>
  <si>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</si>
  <si>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</si>
  <si>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</si>
  <si>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</si>
  <si>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</si>
  <si>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</si>
  <si>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</si>
  <si>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</si>
  <si>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</si>
  <si>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</si>
  <si>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</si>
  <si>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</si>
  <si>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</si>
  <si>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</si>
  <si>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</si>
  <si>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</si>
  <si>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</si>
  <si>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</si>
  <si>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</si>
  <si>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</si>
  <si>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</si>
  <si>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</si>
  <si>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</si>
  <si>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</si>
  <si>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</si>
  <si>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</si>
  <si>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</si>
  <si>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</si>
  <si>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</si>
  <si>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</si>
  <si>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</si>
  <si>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</si>
  <si>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</si>
  <si>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</si>
  <si>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</si>
  <si>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</si>
  <si>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</si>
  <si>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</si>
  <si>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</si>
  <si>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</si>
  <si>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</si>
  <si>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</si>
  <si>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</si>
  <si>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</si>
  <si>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</si>
  <si>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</si>
  <si>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</si>
  <si>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</si>
  <si>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</si>
  <si>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</si>
  <si>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</si>
  <si>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</si>
  <si>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</si>
  <si>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</si>
  <si>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</si>
  <si>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</si>
  <si>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</si>
  <si>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</si>
  <si>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</si>
  <si>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</si>
  <si>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</si>
  <si>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</si>
  <si>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</si>
  <si>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</si>
  <si>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</si>
  <si>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</si>
  <si>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</si>
  <si>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</si>
  <si>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</si>
  <si>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</si>
  <si>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</si>
  <si>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</si>
  <si>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</si>
  <si>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</si>
  <si>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</si>
  <si>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</si>
  <si>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</si>
  <si>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</si>
  <si>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</si>
  <si>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</si>
  <si>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</si>
  <si>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</si>
  <si>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</si>
  <si>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</si>
  <si>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</si>
  <si>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</si>
  <si>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</si>
  <si>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</si>
  <si>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</si>
  <si>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</si>
  <si>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</si>
  <si>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</si>
  <si>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</si>
  <si>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</si>
  <si>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</si>
  <si>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</si>
  <si>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</si>
  <si>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</si>
  <si>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</si>
  <si>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</si>
  <si>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</si>
  <si>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</si>
  <si>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</si>
  <si>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</si>
  <si>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</si>
  <si>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</si>
  <si>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</si>
  <si>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</si>
  <si>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</si>
  <si>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</si>
  <si>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</si>
  <si>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</si>
  <si>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</si>
  <si>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</si>
  <si>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</si>
  <si>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</si>
  <si>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</si>
  <si>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</si>
  <si>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</si>
  <si>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</si>
  <si>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</si>
  <si>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</si>
  <si>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</si>
  <si>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</si>
  <si>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</si>
  <si>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</si>
  <si>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</si>
  <si>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</si>
  <si>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</si>
  <si>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</si>
  <si>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</si>
  <si>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</si>
  <si>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</si>
  <si>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</si>
  <si>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</si>
  <si>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</si>
  <si>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</si>
  <si>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</si>
  <si>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</si>
  <si>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</si>
  <si>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</si>
  <si>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</si>
  <si>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</si>
  <si>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</si>
  <si>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</si>
  <si>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</si>
  <si>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</si>
  <si>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</si>
  <si>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</si>
  <si>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</si>
  <si>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</si>
  <si>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</si>
  <si>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</si>
  <si>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</si>
  <si>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</si>
  <si>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</si>
  <si>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</si>
  <si>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</si>
  <si>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</si>
  <si>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</si>
  <si>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</si>
  <si>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</si>
  <si>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</si>
  <si>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</si>
  <si>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</si>
  <si>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</si>
  <si>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</si>
  <si>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</si>
  <si>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</si>
  <si>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</si>
  <si>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</si>
  <si>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</si>
  <si>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</si>
  <si>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</si>
  <si>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</si>
  <si>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</si>
  <si>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</si>
  <si>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</si>
  <si>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</si>
  <si>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</si>
  <si>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</si>
  <si>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</si>
  <si>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</si>
  <si>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</si>
  <si>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</si>
  <si>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</si>
  <si>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</si>
  <si>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</si>
  <si>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</si>
  <si>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</si>
  <si>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</si>
  <si>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</si>
  <si>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</si>
  <si>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</si>
  <si>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</si>
  <si>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</si>
  <si>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</si>
  <si>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</si>
  <si>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</si>
  <si>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</si>
  <si>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</si>
  <si>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</si>
  <si>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</si>
  <si>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</si>
  <si>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</si>
  <si>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</si>
  <si>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</si>
  <si>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</si>
  <si>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</si>
  <si>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</si>
  <si>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</si>
  <si>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</si>
  <si>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</si>
  <si>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</si>
  <si>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</si>
  <si>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</si>
  <si>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</si>
  <si>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</si>
  <si>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</si>
  <si>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</si>
  <si>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</si>
  <si>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</si>
  <si>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</si>
  <si>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</si>
  <si>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</si>
  <si>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</si>
  <si>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</si>
  <si>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</si>
  <si>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</si>
  <si>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</si>
  <si>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</si>
  <si>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</si>
  <si>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</si>
  <si>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</si>
  <si>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</si>
  <si>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</si>
  <si>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</si>
  <si>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</si>
  <si>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</si>
  <si>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</si>
  <si>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</si>
  <si>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</si>
  <si>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</si>
  <si>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</si>
  <si>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</si>
  <si>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</si>
  <si>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</si>
  <si>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</si>
  <si>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</si>
  <si>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</si>
  <si>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</si>
  <si>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</si>
  <si>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</si>
  <si>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</si>
  <si>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</si>
  <si>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</si>
  <si>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</si>
  <si>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</si>
  <si>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</si>
  <si>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</si>
  <si>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</si>
  <si>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</si>
  <si>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</si>
  <si>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</si>
  <si>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</si>
  <si>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</si>
  <si>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</si>
  <si>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</si>
  <si>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</si>
  <si>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</si>
  <si>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</si>
  <si>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</si>
  <si>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</si>
  <si>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</si>
  <si>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</si>
  <si>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</si>
  <si>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</si>
  <si>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</si>
  <si>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</si>
  <si>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</si>
  <si>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</si>
  <si>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</si>
  <si>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</si>
  <si>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</si>
  <si>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</si>
  <si>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</si>
  <si>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</si>
  <si>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</si>
  <si>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</si>
  <si>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</si>
  <si>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</si>
  <si>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</si>
  <si>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</si>
  <si>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</si>
  <si>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</si>
  <si>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</si>
  <si>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</si>
  <si>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</si>
  <si>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</si>
  <si>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</si>
  <si>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</si>
  <si>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</si>
  <si>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</si>
  <si>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</si>
  <si>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</si>
  <si>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</si>
  <si>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</si>
  <si>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</si>
  <si>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</si>
  <si>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</si>
  <si>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</si>
  <si>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</si>
  <si>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</si>
  <si>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</si>
  <si>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</si>
  <si>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</si>
  <si>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</si>
  <si>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</si>
  <si>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</si>
  <si>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</si>
  <si>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</si>
  <si>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</si>
  <si>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</si>
  <si>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</si>
  <si>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</si>
  <si>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</si>
  <si>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</si>
  <si>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</si>
  <si>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</si>
  <si>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</si>
  <si>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</si>
  <si>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</si>
  <si>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</si>
  <si>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</si>
  <si>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</si>
  <si>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</si>
  <si>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</si>
  <si>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</si>
  <si>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</si>
  <si>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</si>
  <si>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</si>
  <si>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</si>
  <si>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</si>
  <si>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</si>
  <si>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</si>
  <si>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</si>
  <si>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</si>
  <si>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</si>
  <si>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</si>
  <si>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</si>
  <si>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</si>
  <si>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</si>
  <si>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</si>
  <si>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</si>
  <si>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</si>
  <si>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</si>
  <si>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</si>
  <si>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</si>
  <si>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</si>
  <si>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</si>
  <si>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</si>
  <si>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</si>
  <si>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</si>
  <si>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</si>
  <si>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</si>
  <si>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</si>
  <si>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</si>
  <si>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</si>
  <si>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</si>
  <si>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</si>
  <si>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</si>
  <si>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</si>
  <si>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</si>
  <si>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</si>
  <si>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</si>
  <si>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</si>
  <si>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</si>
  <si>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</si>
  <si>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</si>
  <si>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</si>
  <si>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</si>
  <si>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</si>
  <si>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</si>
  <si>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</si>
  <si>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</si>
  <si>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</si>
  <si>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</si>
  <si>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</si>
  <si>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</si>
  <si>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</si>
  <si>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</si>
  <si>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</si>
  <si>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</si>
  <si>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</si>
  <si>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</si>
  <si>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</si>
  <si>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</si>
  <si>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</si>
  <si>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</si>
  <si>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</si>
  <si>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</si>
  <si>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</si>
  <si>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</si>
  <si>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</si>
  <si>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</si>
  <si>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</si>
  <si>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</si>
  <si>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</si>
  <si>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</si>
  <si>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</si>
  <si>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</si>
  <si>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</si>
  <si>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</si>
  <si>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</si>
  <si>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</si>
  <si>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</si>
  <si>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</si>
  <si>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</si>
  <si>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</si>
  <si>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</si>
  <si>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</si>
  <si>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</si>
  <si>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</si>
  <si>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</si>
  <si>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</si>
  <si>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</si>
  <si>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</si>
  <si>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</si>
  <si>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</si>
  <si>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</si>
  <si>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</si>
  <si>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</si>
  <si>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</si>
  <si>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</si>
  <si>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</si>
  <si>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</si>
  <si>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</si>
  <si>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</si>
  <si>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</si>
  <si>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</si>
  <si>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</si>
  <si>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</si>
  <si>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</si>
  <si>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</si>
  <si>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</si>
  <si>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</si>
  <si>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</si>
  <si>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</si>
  <si>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</si>
  <si>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</si>
  <si>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</si>
  <si>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</si>
  <si>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</si>
  <si>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</si>
  <si>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</si>
  <si>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</si>
  <si>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</si>
  <si>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</si>
  <si>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</si>
  <si>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</si>
  <si>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</si>
  <si>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</si>
  <si>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</si>
  <si>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</si>
  <si>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</si>
  <si>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</si>
  <si>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</si>
  <si>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</si>
  <si>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</si>
  <si>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</si>
  <si>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</si>
  <si>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</si>
  <si>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</si>
  <si>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</si>
  <si>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</si>
  <si>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</si>
  <si>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</si>
  <si>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</si>
  <si>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</si>
  <si>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</si>
  <si>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</si>
  <si>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</si>
  <si>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</si>
  <si>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</si>
  <si>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</si>
  <si>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</si>
  <si>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</si>
  <si>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</si>
  <si>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</si>
  <si>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</si>
  <si>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</si>
  <si>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</si>
  <si>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</si>
  <si>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</si>
  <si>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</si>
  <si>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</si>
  <si>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</si>
  <si>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</si>
  <si>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</si>
  <si>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</si>
  <si>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</si>
  <si>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</si>
  <si>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</si>
  <si>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</si>
  <si>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</si>
  <si>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</si>
  <si>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</si>
  <si>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</si>
  <si>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</si>
  <si>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</si>
  <si>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</si>
  <si>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</si>
  <si>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</si>
  <si>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</si>
  <si>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</si>
  <si>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</si>
  <si>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</si>
  <si>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</si>
  <si>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</si>
  <si>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</si>
  <si>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</si>
  <si>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</si>
  <si>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</si>
  <si>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</si>
  <si>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</si>
  <si>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</si>
  <si>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</si>
  <si>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</si>
  <si>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</si>
  <si>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</si>
  <si>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</si>
  <si>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</si>
  <si>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</si>
  <si>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</si>
  <si>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</si>
  <si>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</si>
  <si>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</si>
  <si>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</si>
  <si>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</si>
  <si>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</si>
  <si>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</si>
  <si>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</si>
  <si>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</si>
  <si>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</si>
  <si>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</si>
  <si>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</si>
  <si>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</si>
  <si>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</si>
  <si>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</si>
  <si>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</si>
  <si>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</si>
  <si>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</si>
  <si>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</si>
  <si>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</si>
  <si>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</si>
  <si>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</si>
  <si>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</si>
  <si>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</si>
  <si>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</si>
  <si>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</si>
  <si>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</si>
  <si>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</si>
  <si>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</si>
  <si>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</si>
  <si>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</si>
  <si>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</si>
  <si>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</si>
  <si>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</si>
  <si>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</si>
  <si>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</si>
  <si>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</si>
  <si>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</si>
  <si>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</si>
  <si>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</si>
  <si>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</si>
  <si>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</si>
  <si>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</si>
  <si>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</si>
  <si>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</si>
  <si>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</si>
  <si>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</si>
  <si>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</si>
  <si>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</si>
  <si>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</si>
  <si>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</si>
  <si>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</si>
  <si>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</si>
  <si>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</si>
  <si>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</si>
  <si>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</si>
  <si>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</si>
  <si>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</si>
  <si>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</si>
  <si>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</si>
  <si>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</si>
  <si>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</si>
  <si>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</si>
  <si>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</si>
  <si>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</si>
  <si>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</si>
  <si>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</si>
  <si>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</si>
  <si>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</si>
  <si>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</si>
  <si>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</si>
  <si>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</si>
  <si>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</si>
  <si>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</si>
  <si>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</si>
  <si>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</si>
  <si>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</si>
  <si>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</si>
  <si>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</si>
  <si>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</si>
  <si>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</si>
  <si>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</si>
  <si>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</si>
  <si>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</si>
  <si>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</si>
  <si>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</si>
  <si>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</si>
  <si>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</si>
  <si>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</si>
  <si>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</si>
  <si>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</si>
  <si>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</si>
  <si>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</si>
  <si>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</si>
  <si>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</si>
  <si>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</si>
  <si>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</si>
  <si>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</si>
  <si>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</si>
  <si>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</si>
  <si>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</si>
  <si>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</si>
  <si>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</si>
  <si>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</si>
  <si>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</si>
  <si>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</si>
  <si>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</si>
  <si>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</si>
  <si>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</si>
  <si>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</si>
  <si>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</si>
  <si>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</si>
  <si>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</si>
  <si>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</si>
  <si>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</si>
  <si>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</si>
  <si>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</si>
  <si>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</si>
  <si>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</si>
  <si>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</si>
  <si>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</si>
  <si>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</si>
  <si>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</si>
  <si>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</si>
  <si>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</si>
  <si>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</si>
  <si>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</si>
  <si>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</si>
  <si>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</si>
  <si>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</si>
  <si>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</si>
  <si>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</si>
  <si>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</si>
  <si>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</si>
  <si>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</si>
  <si>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</si>
  <si>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</si>
  <si>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</si>
  <si>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</si>
  <si>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</si>
  <si>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</si>
  <si>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</si>
  <si>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</si>
  <si>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</si>
  <si>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</si>
  <si>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</si>
  <si>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</si>
  <si>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</si>
  <si>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</si>
  <si>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</si>
  <si>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</si>
  <si>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</si>
  <si>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</si>
  <si>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</si>
  <si>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</si>
  <si>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</si>
  <si>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</si>
  <si>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</si>
  <si>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</si>
  <si>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</si>
  <si>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</si>
  <si>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</si>
  <si>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</si>
  <si>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</si>
  <si>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</si>
  <si>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</si>
  <si>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</si>
  <si>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</si>
  <si>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</si>
  <si>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</si>
  <si>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</si>
  <si>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</si>
  <si>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</si>
  <si>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</si>
  <si>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</si>
  <si>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</si>
  <si>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</si>
  <si>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</si>
  <si>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</si>
  <si>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</si>
  <si>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</si>
  <si>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</si>
  <si>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</si>
  <si>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</si>
  <si>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</si>
  <si>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</si>
  <si>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</si>
  <si>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</si>
  <si>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</si>
  <si>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</si>
  <si>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</si>
  <si>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</si>
  <si>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</si>
  <si>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</si>
  <si>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</si>
  <si>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</si>
  <si>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</si>
  <si>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</si>
  <si>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</si>
  <si>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</si>
  <si>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</si>
  <si>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</si>
  <si>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</si>
  <si>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</si>
  <si>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</si>
  <si>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</si>
  <si>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</si>
  <si>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</si>
  <si>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</si>
  <si>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</si>
  <si>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</si>
  <si>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</si>
  <si>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</si>
  <si>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</si>
  <si>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</si>
  <si>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</si>
  <si>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</si>
  <si>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</si>
  <si>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</si>
  <si>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</si>
  <si>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</si>
  <si>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</si>
  <si>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</si>
  <si>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</si>
  <si>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</si>
  <si>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</si>
  <si>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</si>
  <si>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</si>
  <si>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</si>
  <si>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</si>
  <si>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</si>
  <si>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</si>
  <si>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</si>
  <si>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</si>
  <si>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</si>
  <si>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</si>
  <si>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</si>
  <si>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</si>
  <si>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</si>
  <si>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</si>
  <si>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</si>
  <si>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</si>
  <si>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</si>
  <si>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</si>
  <si>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</si>
  <si>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</si>
  <si>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</si>
  <si>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</si>
  <si>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</si>
  <si>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</si>
  <si>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</si>
  <si>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</si>
  <si>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</si>
  <si>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</si>
  <si>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</si>
  <si>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</si>
  <si>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</si>
  <si>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</si>
  <si>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</si>
  <si>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</si>
  <si>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</si>
  <si>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</si>
  <si>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</si>
  <si>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</si>
  <si>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</si>
  <si>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</si>
  <si>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</si>
  <si>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</si>
  <si>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</si>
  <si>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</si>
  <si>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</si>
  <si>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</si>
  <si>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</si>
  <si>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</si>
  <si>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</si>
  <si>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</si>
  <si>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</si>
  <si>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</si>
  <si>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</si>
  <si>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</si>
  <si>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</si>
  <si>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</si>
  <si>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</si>
  <si>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</si>
  <si>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</si>
  <si>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</si>
  <si>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</si>
  <si>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</si>
  <si>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</si>
  <si>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</si>
  <si>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</si>
  <si>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</si>
  <si>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</si>
  <si>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</si>
  <si>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</si>
  <si>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</si>
  <si>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</si>
  <si>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</si>
  <si>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</si>
  <si>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</si>
  <si>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</si>
  <si>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</si>
  <si>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</si>
  <si>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</si>
  <si>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</si>
  <si>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</si>
  <si>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</si>
  <si>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</si>
  <si>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</si>
  <si>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</si>
  <si>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</si>
  <si>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</si>
  <si>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</si>
  <si>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</si>
  <si>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</si>
  <si>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</si>
  <si>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</si>
  <si>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</si>
  <si>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</si>
  <si>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</si>
  <si>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</si>
  <si>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</si>
  <si>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</si>
  <si>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</si>
  <si>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</si>
  <si>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</si>
  <si>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</si>
  <si>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</si>
  <si>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</si>
  <si>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</si>
  <si>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</si>
  <si>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</si>
  <si>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</si>
  <si>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</si>
  <si>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</si>
  <si>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</si>
  <si>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</si>
  <si>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</si>
  <si>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</si>
  <si>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</si>
  <si>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</si>
  <si>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</si>
  <si>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</si>
  <si>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</si>
  <si>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</si>
  <si>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</si>
  <si>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</si>
  <si>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</si>
  <si>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</si>
  <si>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</si>
  <si>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</si>
  <si>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</si>
  <si>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</si>
  <si>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</si>
  <si>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</si>
  <si>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</si>
  <si>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</si>
  <si>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</si>
  <si>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</si>
  <si>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</si>
  <si>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</si>
  <si>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</si>
  <si>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</si>
  <si>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</si>
  <si>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</si>
  <si>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</si>
  <si>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</si>
  <si>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</si>
  <si>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</si>
  <si>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</si>
  <si>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</si>
  <si>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</si>
  <si>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</si>
  <si>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</si>
  <si>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</si>
  <si>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</si>
  <si>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</si>
  <si>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</si>
  <si>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</si>
  <si>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</si>
  <si>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</si>
  <si>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</si>
  <si>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</si>
  <si>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</si>
  <si>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</si>
  <si>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</si>
  <si>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</si>
  <si>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</si>
  <si>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</si>
  <si>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</si>
  <si>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</si>
  <si>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</si>
  <si>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</si>
  <si>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</si>
  <si>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</si>
  <si>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</si>
  <si>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</si>
  <si>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</si>
  <si>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</si>
  <si>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</si>
  <si>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</si>
  <si>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</si>
  <si>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</si>
  <si>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</si>
  <si>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</si>
  <si>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</si>
  <si>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</si>
  <si>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</si>
  <si>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</si>
  <si>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</si>
  <si>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</si>
  <si>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</si>
  <si>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</si>
  <si>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</si>
  <si>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</si>
  <si>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</si>
  <si>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</si>
  <si>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</si>
  <si>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</si>
  <si>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</si>
  <si>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</si>
  <si>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</si>
  <si>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</si>
  <si>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</si>
  <si>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</si>
  <si>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</si>
  <si>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</si>
  <si>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</si>
  <si>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</si>
  <si>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</si>
  <si>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</si>
  <si>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</si>
  <si>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</si>
  <si>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</si>
  <si>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</si>
  <si>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</si>
  <si>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</si>
  <si>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</si>
  <si>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</si>
  <si>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</si>
  <si>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</si>
  <si>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</si>
  <si>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</si>
  <si>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</si>
  <si>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</si>
  <si>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</si>
  <si>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</si>
  <si>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</si>
  <si>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</si>
  <si>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</si>
  <si>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</si>
  <si>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</si>
  <si>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</si>
  <si>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</si>
  <si>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</si>
  <si>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</si>
  <si>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</si>
  <si>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</si>
  <si>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</si>
  <si>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</si>
  <si>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</si>
  <si>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</si>
  <si>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</si>
  <si>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</si>
  <si>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</si>
  <si>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</si>
  <si>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</si>
  <si>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</si>
  <si>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</si>
  <si>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</si>
  <si>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</si>
  <si>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</si>
  <si>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</si>
  <si>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</si>
  <si>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</si>
  <si>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</si>
  <si>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</si>
  <si>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</si>
  <si>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</si>
  <si>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</si>
  <si>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</si>
  <si>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</si>
  <si>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</si>
  <si>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</si>
  <si>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</si>
  <si>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</si>
  <si>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</si>
  <si>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</si>
  <si>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</si>
  <si>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</si>
  <si>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</si>
  <si>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</si>
  <si>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</si>
  <si>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</si>
  <si>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</si>
  <si>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</si>
  <si>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</si>
  <si>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</si>
  <si>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</si>
  <si>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</si>
  <si>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</si>
  <si>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</si>
  <si>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</si>
  <si>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</si>
  <si>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</si>
  <si>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</si>
  <si>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</si>
  <si>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</si>
  <si>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</si>
  <si>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</si>
  <si>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</si>
  <si>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</si>
  <si>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</si>
  <si>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</si>
  <si>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</si>
  <si>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</si>
  <si>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</si>
  <si>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</si>
  <si>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</si>
  <si>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</si>
  <si>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</si>
  <si>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</si>
  <si>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</si>
  <si>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</si>
  <si>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</si>
  <si>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</si>
  <si>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</si>
  <si>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</si>
  <si>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</si>
  <si>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</si>
  <si>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</si>
  <si>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</si>
  <si>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</si>
  <si>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</si>
  <si>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</si>
  <si>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</si>
  <si>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</si>
  <si>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</si>
  <si>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</si>
  <si>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</si>
  <si>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</si>
  <si>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</si>
  <si>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</si>
  <si>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</si>
  <si>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</si>
  <si>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</si>
  <si>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</si>
  <si>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</si>
  <si>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</si>
  <si>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</si>
  <si>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</si>
  <si>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</si>
  <si>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</si>
  <si>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</si>
  <si>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</si>
  <si>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</si>
  <si>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</si>
  <si>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</si>
  <si>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</si>
  <si>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</si>
  <si>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</si>
  <si>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</si>
  <si>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</si>
  <si>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</si>
  <si>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</si>
  <si>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</si>
  <si>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</si>
  <si>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</si>
  <si>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</si>
  <si>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</si>
  <si>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</si>
  <si>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</si>
  <si>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</si>
  <si>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</si>
  <si>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</si>
  <si>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</si>
  <si>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</si>
  <si>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</si>
  <si>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</si>
  <si>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</si>
  <si>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</si>
  <si>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</si>
  <si>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</si>
  <si>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</si>
  <si>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</si>
  <si>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</si>
  <si>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</si>
  <si>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</si>
  <si>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</si>
  <si>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</si>
  <si>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</si>
  <si>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</si>
  <si>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</si>
  <si>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</si>
  <si>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</si>
  <si>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</si>
  <si>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</si>
  <si>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</si>
  <si>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</si>
  <si>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</si>
  <si>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</si>
  <si>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</si>
  <si>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</si>
  <si>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</si>
  <si>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</si>
  <si>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</si>
  <si>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</si>
  <si>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</si>
  <si>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</si>
  <si>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</si>
  <si>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</si>
  <si>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</si>
  <si>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</si>
  <si>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</si>
  <si>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</si>
  <si>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</si>
  <si>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</si>
  <si>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</si>
  <si>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</si>
  <si>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</si>
  <si>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</si>
  <si>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</si>
  <si>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</si>
  <si>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</si>
  <si>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</si>
  <si>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</si>
  <si>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</si>
  <si>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</si>
  <si>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</si>
  <si>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</si>
  <si>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</si>
  <si>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</si>
  <si>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</si>
  <si>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</si>
  <si>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</si>
  <si>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</si>
  <si>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</si>
  <si>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</si>
  <si>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</si>
  <si>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</si>
  <si>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</si>
  <si>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</si>
  <si>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</si>
  <si>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</si>
  <si>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</si>
  <si>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</si>
  <si>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</si>
  <si>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</si>
  <si>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</si>
  <si>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</si>
  <si>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</si>
  <si>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</si>
  <si>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</si>
  <si>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</si>
  <si>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</si>
  <si>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</si>
  <si>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</si>
  <si>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</si>
  <si>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</si>
  <si>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</si>
  <si>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</si>
  <si>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</si>
  <si>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</si>
  <si>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</si>
  <si>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</si>
  <si>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</si>
  <si>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</si>
  <si>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</si>
  <si>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</si>
  <si>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</si>
  <si>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</si>
  <si>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</si>
  <si>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</si>
  <si>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</si>
  <si>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</si>
  <si>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</si>
  <si>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</si>
  <si>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</si>
  <si>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</si>
  <si>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</si>
  <si>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</si>
  <si>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</si>
  <si>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</si>
  <si>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</si>
  <si>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</si>
  <si>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</si>
  <si>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</si>
  <si>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</si>
  <si>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</si>
  <si>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</si>
  <si>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</si>
  <si>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</si>
  <si>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</si>
  <si>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</si>
  <si>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</si>
  <si>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</si>
  <si>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</si>
  <si>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</si>
  <si>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</si>
  <si>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</si>
  <si>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</si>
  <si>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</si>
  <si>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</si>
  <si>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</si>
  <si>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</si>
  <si>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</si>
  <si>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</si>
  <si>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</si>
  <si>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</si>
  <si>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</si>
  <si>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</si>
  <si>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</si>
  <si>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</si>
  <si>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</si>
  <si>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</si>
  <si>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</si>
  <si>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</si>
  <si>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</si>
  <si>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</si>
  <si>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</si>
  <si>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</si>
  <si>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</si>
  <si>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</si>
  <si>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</si>
  <si>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</si>
  <si>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</si>
  <si>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</si>
  <si>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</si>
  <si>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</si>
  <si>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</si>
  <si>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</si>
  <si>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</si>
  <si>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</si>
  <si>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</si>
  <si>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</si>
  <si>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</si>
  <si>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</si>
  <si>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</si>
  <si>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</si>
  <si>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</si>
  <si>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</si>
  <si>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</si>
  <si>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</si>
  <si>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</si>
  <si>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</si>
  <si>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</si>
  <si>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</si>
  <si>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</si>
  <si>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</si>
  <si>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</si>
  <si>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</si>
  <si>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</si>
  <si>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</si>
  <si>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</si>
  <si>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</si>
  <si>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</si>
  <si>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</si>
  <si>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</si>
  <si>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</si>
  <si>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</si>
  <si>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</si>
  <si>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</si>
  <si>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</si>
  <si>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</si>
  <si>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</si>
  <si>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</si>
  <si>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</si>
  <si>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</si>
  <si>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</si>
  <si>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</si>
  <si>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</si>
  <si>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</si>
  <si>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</si>
  <si>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</si>
  <si>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</si>
  <si>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</si>
  <si>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</si>
  <si>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</si>
  <si>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</si>
  <si>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</si>
  <si>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</si>
  <si>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</si>
  <si>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</si>
  <si>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</si>
  <si>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</si>
  <si>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</si>
  <si>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</si>
  <si>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</si>
  <si>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</si>
  <si>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</si>
  <si>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</si>
  <si>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</si>
  <si>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</si>
  <si>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</si>
  <si>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</si>
  <si>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</si>
  <si>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</si>
  <si>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</si>
  <si>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</si>
  <si>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</si>
  <si>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</si>
  <si>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</si>
  <si>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</si>
  <si>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</si>
  <si>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</si>
  <si>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</si>
  <si>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</si>
  <si>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</si>
  <si>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</si>
  <si>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</si>
  <si>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</si>
  <si>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</si>
  <si>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</si>
  <si>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</si>
  <si>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</si>
  <si>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</si>
  <si>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</si>
  <si>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</si>
  <si>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</si>
  <si>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</si>
  <si>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</si>
  <si>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</si>
  <si>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</si>
  <si>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</si>
  <si>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</si>
  <si>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</si>
  <si>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</si>
  <si>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</si>
  <si>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</si>
  <si>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</si>
  <si>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</si>
  <si>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</si>
  <si>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</si>
  <si>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</si>
  <si>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</si>
  <si>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</si>
  <si>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</si>
  <si>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</si>
  <si>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</si>
  <si>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</si>
  <si>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</si>
  <si>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</si>
  <si>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</si>
  <si>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</si>
  <si>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</si>
  <si>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</si>
  <si>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</si>
  <si>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</si>
  <si>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</si>
  <si>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</si>
  <si>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</si>
  <si>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</si>
  <si>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</si>
  <si>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</si>
  <si>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</si>
  <si>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</si>
  <si>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</si>
  <si>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</si>
  <si>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</si>
  <si>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</si>
  <si>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</si>
  <si>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</si>
  <si>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</si>
  <si>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</si>
  <si>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</si>
  <si>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</si>
  <si>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</si>
  <si>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</si>
  <si>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</si>
  <si>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</si>
  <si>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</si>
  <si>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</si>
  <si>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</si>
  <si>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</si>
  <si>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</si>
  <si>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</si>
  <si>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</si>
  <si>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</si>
  <si>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</si>
  <si>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</si>
  <si>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</si>
  <si>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</si>
  <si>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</si>
  <si>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</si>
  <si>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</si>
  <si>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</si>
  <si>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</si>
  <si>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</si>
  <si>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</si>
  <si>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</si>
  <si>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</si>
  <si>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</si>
  <si>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</si>
  <si>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</si>
  <si>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</si>
  <si>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</si>
  <si>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</si>
  <si>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</si>
  <si>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</si>
  <si>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</si>
  <si>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</si>
  <si>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</si>
  <si>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</si>
  <si>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</si>
  <si>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</si>
  <si>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</si>
  <si>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</si>
  <si>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</si>
  <si>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</si>
  <si>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</si>
  <si>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</si>
  <si>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</si>
  <si>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</si>
  <si>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</si>
  <si>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</si>
  <si>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</si>
  <si>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</si>
  <si>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</si>
  <si>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</si>
  <si>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</si>
  <si>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</si>
  <si>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</si>
  <si>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</si>
  <si>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</si>
  <si>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</si>
  <si>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</si>
  <si>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</si>
  <si>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</si>
  <si>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</si>
  <si>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</si>
  <si>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</si>
  <si>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</si>
  <si>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</si>
  <si>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</si>
  <si>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</si>
  <si>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</si>
  <si>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</si>
  <si>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</si>
  <si>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</si>
  <si>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</si>
  <si>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</si>
  <si>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</si>
  <si>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</si>
  <si>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</si>
  <si>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</si>
  <si>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</si>
  <si>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</si>
  <si>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</si>
  <si>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</si>
  <si>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</si>
  <si>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</si>
  <si>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</si>
  <si>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</si>
  <si>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</si>
  <si>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</si>
  <si>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</si>
  <si>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</si>
  <si>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</si>
  <si>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</si>
  <si>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</si>
  <si>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</si>
  <si>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</si>
  <si>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</si>
  <si>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</si>
  <si>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</si>
  <si>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</si>
  <si>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</si>
  <si>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</si>
  <si>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</si>
  <si>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</si>
  <si>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</si>
  <si>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</si>
  <si>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</si>
  <si>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</si>
  <si>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</si>
  <si>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</si>
  <si>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</si>
  <si>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</si>
  <si>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</si>
  <si>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</si>
  <si>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</si>
  <si>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</si>
  <si>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</si>
  <si>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</si>
  <si>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</si>
  <si>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</si>
  <si>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</si>
  <si>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</si>
  <si>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</si>
  <si>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</si>
  <si>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</si>
  <si>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</si>
  <si>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</si>
  <si>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</si>
  <si>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</si>
  <si>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</si>
  <si>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</si>
  <si>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</si>
  <si>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</si>
  <si>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</si>
  <si>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</si>
  <si>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</si>
  <si>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</si>
  <si>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</si>
  <si>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</si>
  <si>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</si>
  <si>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</si>
  <si>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</si>
  <si>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</si>
  <si>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</si>
  <si>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</si>
  <si>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</si>
  <si>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</si>
  <si>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</si>
  <si>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</si>
  <si>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</si>
  <si>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</si>
  <si>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</si>
  <si>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</si>
  <si>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</si>
  <si>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</si>
  <si>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</si>
  <si>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</si>
  <si>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</si>
  <si>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</si>
  <si>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</si>
  <si>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</si>
  <si>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</si>
  <si>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</si>
  <si>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</si>
  <si>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</si>
  <si>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</si>
  <si>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</si>
  <si>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</si>
  <si>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</si>
  <si>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</si>
  <si>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</si>
  <si>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</si>
  <si>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</si>
  <si>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</si>
  <si>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</si>
  <si>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</si>
  <si>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</si>
  <si>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</si>
  <si>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</si>
  <si>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</si>
  <si>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</si>
  <si>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</si>
  <si>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</si>
  <si>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</si>
  <si>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</si>
  <si>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</si>
  <si>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</si>
  <si>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</si>
  <si>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</si>
  <si>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</si>
  <si>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</si>
  <si>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</si>
  <si>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</si>
  <si>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</si>
  <si>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</si>
  <si>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</si>
  <si>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</si>
  <si>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</si>
  <si>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</si>
  <si>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</si>
  <si>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</si>
  <si>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</si>
  <si>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</si>
  <si>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</si>
  <si>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</si>
  <si>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</si>
  <si>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</si>
  <si>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</si>
  <si>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</si>
  <si>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</si>
  <si>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</si>
  <si>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</si>
  <si>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</si>
  <si>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</si>
  <si>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</si>
  <si>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</si>
  <si>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</si>
  <si>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</si>
  <si>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</si>
  <si>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</si>
  <si>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</si>
  <si>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</si>
  <si>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</si>
  <si>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</si>
  <si>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</si>
  <si>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</si>
  <si>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</si>
  <si>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</si>
  <si>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</si>
  <si>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</si>
  <si>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</si>
  <si>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</si>
  <si>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</si>
  <si>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</si>
  <si>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</si>
  <si>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</si>
  <si>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</si>
  <si>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</si>
  <si>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</si>
  <si>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</si>
  <si>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</si>
  <si>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</si>
  <si>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</si>
  <si>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</si>
  <si>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</si>
  <si>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</si>
  <si>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</si>
  <si>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</si>
  <si>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</si>
  <si>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</si>
  <si>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</si>
  <si>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</si>
  <si>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</si>
  <si>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</si>
  <si>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</si>
  <si>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</si>
  <si>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</si>
  <si>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</si>
  <si>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</si>
  <si>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</si>
  <si>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</si>
  <si>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</si>
  <si>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</si>
  <si>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</si>
  <si>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</si>
  <si>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</si>
  <si>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</si>
  <si>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</si>
  <si>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</si>
  <si>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</si>
  <si>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</si>
  <si>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</si>
  <si>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</si>
  <si>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</si>
  <si>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</si>
  <si>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</si>
  <si>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</si>
  <si>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</si>
  <si>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</si>
  <si>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</si>
  <si>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</si>
  <si>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</si>
  <si>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</si>
  <si>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</si>
  <si>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</si>
  <si>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</si>
  <si>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</si>
  <si>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</si>
  <si>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</si>
  <si>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</si>
  <si>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</si>
  <si>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</si>
  <si>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</si>
  <si>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</si>
  <si>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</si>
  <si>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</si>
  <si>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</si>
  <si>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</si>
  <si>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</si>
  <si>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</si>
  <si>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</si>
  <si>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</si>
  <si>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</si>
  <si>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</si>
  <si>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</si>
  <si>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</si>
  <si>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</si>
  <si>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</si>
  <si>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</si>
  <si>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</si>
  <si>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</si>
  <si>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</si>
  <si>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</si>
  <si>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</si>
  <si>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</si>
  <si>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</si>
  <si>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</si>
  <si>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</si>
  <si>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</si>
  <si>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</si>
  <si>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</si>
  <si>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</si>
  <si>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</si>
  <si>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</si>
  <si>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</si>
  <si>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</si>
  <si>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</si>
  <si>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</si>
  <si>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</si>
  <si>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</si>
  <si>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</si>
  <si>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</si>
  <si>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</si>
  <si>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</si>
  <si>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</si>
  <si>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</si>
  <si>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</si>
  <si>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</si>
  <si>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</si>
  <si>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</si>
  <si>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</si>
  <si>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</si>
  <si>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</si>
  <si>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</si>
  <si>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</si>
  <si>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</si>
  <si>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</si>
  <si>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</si>
  <si>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</si>
  <si>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</si>
  <si>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</si>
  <si>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</si>
  <si>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</si>
  <si>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</si>
  <si>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</si>
  <si>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</si>
  <si>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</si>
  <si>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</si>
  <si>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</si>
  <si>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</si>
  <si>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</si>
  <si>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</si>
  <si>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</si>
  <si>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</si>
  <si>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</si>
  <si>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</si>
  <si>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</si>
  <si>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</si>
  <si>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</si>
  <si>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</si>
  <si>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</si>
  <si>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</si>
  <si>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</si>
  <si>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</si>
  <si>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</si>
  <si>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</si>
  <si>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</si>
  <si>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</si>
  <si>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</si>
  <si>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</si>
  <si>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</si>
  <si>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</si>
  <si>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</si>
  <si>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</si>
  <si>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</si>
  <si>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</si>
  <si>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</si>
  <si>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</si>
  <si>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</si>
  <si>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</si>
  <si>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</si>
  <si>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</si>
  <si>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</si>
  <si>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</si>
  <si>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</si>
  <si>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</si>
  <si>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</si>
  <si>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</si>
  <si>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</si>
  <si>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</si>
  <si>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</si>
  <si>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</si>
  <si>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</si>
  <si>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</si>
  <si>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</si>
  <si>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</si>
  <si>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</si>
  <si>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</si>
  <si>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</si>
  <si>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</si>
  <si>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</si>
  <si>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</si>
  <si>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</si>
  <si>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</si>
  <si>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</si>
  <si>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</si>
  <si>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</si>
  <si>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</si>
  <si>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</si>
  <si>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</si>
  <si>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</si>
  <si>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</si>
  <si>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</si>
  <si>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</si>
  <si>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</si>
  <si>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</si>
  <si>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</si>
  <si>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</si>
  <si>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</si>
  <si>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</si>
  <si>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</si>
  <si>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</si>
  <si>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</si>
  <si>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</si>
  <si>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</si>
  <si>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</si>
  <si>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</si>
  <si>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</si>
  <si>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</si>
  <si>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</si>
  <si>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</si>
  <si>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</si>
  <si>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</si>
  <si>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</si>
  <si>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</si>
  <si>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</si>
  <si>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</si>
  <si>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</si>
  <si>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</si>
  <si>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</si>
  <si>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</si>
  <si>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</si>
  <si>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</si>
  <si>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</si>
  <si>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</si>
  <si>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</si>
  <si>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</si>
  <si>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</si>
  <si>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</si>
  <si>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</si>
  <si>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</si>
  <si>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</si>
  <si>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</si>
  <si>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</si>
  <si>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</si>
  <si>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</si>
  <si>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</si>
  <si>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</si>
  <si>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</si>
  <si>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</si>
  <si>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</si>
  <si>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</si>
  <si>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</si>
  <si>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</si>
  <si>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</si>
  <si>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</si>
  <si>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</si>
  <si>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</si>
  <si>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</si>
  <si>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</si>
  <si>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</si>
  <si>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</si>
  <si>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</si>
  <si>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</si>
  <si>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</si>
  <si>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</si>
  <si>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</si>
  <si>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</si>
  <si>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</si>
  <si>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</si>
  <si>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</si>
  <si>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</si>
  <si>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</si>
  <si>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</si>
  <si>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</si>
  <si>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</si>
  <si>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</si>
  <si>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</si>
  <si>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</si>
  <si>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</si>
  <si>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</si>
  <si>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</si>
  <si>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</si>
  <si>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</si>
  <si>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</si>
  <si>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</si>
  <si>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</si>
  <si>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</si>
  <si>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</si>
  <si>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</si>
  <si>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</si>
  <si>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</si>
  <si>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</si>
  <si>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</si>
  <si>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</si>
  <si>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</si>
  <si>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</si>
  <si>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</si>
  <si>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</si>
  <si>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</si>
  <si>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</si>
  <si>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</si>
  <si>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</si>
  <si>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</si>
  <si>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</si>
  <si>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</si>
  <si>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</si>
  <si>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</si>
  <si>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</si>
  <si>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</si>
  <si>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</si>
  <si>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</si>
  <si>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</si>
  <si>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</si>
  <si>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</si>
  <si>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</si>
  <si>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</si>
  <si>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</si>
  <si>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</si>
  <si>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</si>
  <si>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</si>
  <si>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</si>
  <si>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</si>
  <si>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</si>
  <si>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</si>
  <si>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</si>
  <si>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</si>
  <si>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</si>
  <si>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</si>
  <si>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</si>
  <si>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</si>
  <si>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</si>
  <si>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</si>
  <si>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</si>
  <si>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</si>
  <si>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</si>
  <si>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</si>
  <si>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</si>
  <si>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</si>
  <si>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</si>
  <si>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</si>
  <si>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</si>
  <si>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</si>
  <si>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</si>
  <si>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</si>
  <si>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</si>
  <si>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</si>
  <si>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</si>
  <si>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</si>
  <si>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</si>
  <si>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</si>
  <si>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</si>
  <si>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</si>
  <si>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</si>
  <si>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</si>
  <si>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</si>
  <si>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</si>
  <si>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</si>
  <si>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</si>
  <si>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</si>
  <si>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</si>
  <si>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</si>
  <si>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</si>
  <si>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</si>
  <si>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</si>
  <si>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</si>
  <si>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</si>
  <si>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</si>
  <si>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</si>
  <si>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</si>
  <si>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</si>
  <si>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</si>
  <si>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</si>
  <si>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</si>
  <si>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</si>
  <si>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</si>
  <si>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</si>
  <si>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</si>
  <si>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</si>
  <si>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</si>
  <si>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</si>
  <si>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</si>
  <si>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</si>
  <si>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</si>
  <si>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</si>
  <si>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</si>
  <si>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</si>
  <si>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</si>
  <si>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</si>
  <si>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</si>
  <si>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</si>
  <si>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</si>
  <si>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</si>
  <si>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</si>
  <si>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</si>
  <si>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</si>
  <si>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</si>
  <si>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</si>
  <si>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</si>
  <si>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</si>
  <si>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</si>
  <si>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</si>
  <si>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</si>
  <si>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</si>
  <si>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</si>
  <si>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</si>
  <si>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</si>
  <si>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</si>
  <si>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</si>
  <si>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</si>
  <si>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</si>
  <si>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</si>
  <si>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</si>
  <si>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</si>
  <si>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</si>
  <si>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</si>
  <si>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</si>
  <si>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</si>
  <si>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</si>
  <si>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</si>
  <si>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</si>
  <si>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</si>
  <si>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</si>
  <si>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</si>
  <si>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</si>
  <si>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</si>
  <si>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</si>
  <si>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</si>
  <si>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</si>
  <si>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</si>
  <si>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</si>
  <si>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</si>
  <si>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</si>
  <si>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</si>
  <si>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</si>
  <si>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</si>
  <si>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</si>
  <si>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</si>
  <si>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</si>
  <si>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</si>
  <si>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</si>
  <si>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</si>
  <si>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</si>
  <si>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</si>
  <si>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</si>
  <si>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</si>
  <si>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</si>
  <si>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</si>
  <si>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</si>
  <si>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</si>
  <si>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</si>
  <si>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</si>
  <si>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</si>
  <si>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</si>
  <si>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</si>
  <si>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</si>
  <si>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</si>
  <si>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</si>
  <si>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</si>
  <si>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</si>
  <si>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</si>
  <si>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</si>
  <si>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</si>
  <si>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</si>
  <si>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</si>
  <si>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</si>
  <si>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</si>
  <si>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</si>
  <si>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</si>
  <si>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</si>
  <si>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</si>
  <si>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</si>
  <si>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</si>
  <si>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</si>
  <si>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</si>
  <si>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</si>
  <si>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</si>
  <si>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</si>
  <si>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</si>
  <si>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</si>
  <si>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</si>
  <si>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</si>
  <si>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</si>
  <si>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</si>
  <si>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</si>
  <si>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</si>
  <si>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</si>
  <si>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</si>
  <si>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</si>
  <si>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</si>
  <si>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</si>
  <si>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</si>
  <si>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</si>
  <si>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</si>
  <si>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</si>
  <si>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</si>
  <si>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</si>
  <si>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</si>
  <si>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</si>
  <si>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</si>
  <si>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</si>
  <si>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</si>
  <si>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</si>
  <si>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</si>
  <si>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</si>
  <si>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</si>
  <si>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</si>
  <si>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</si>
  <si>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</si>
  <si>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</si>
  <si>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</si>
  <si>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</si>
  <si>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</si>
  <si>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</si>
  <si>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</si>
  <si>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</si>
  <si>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</si>
  <si>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</si>
  <si>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</si>
  <si>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</si>
  <si>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</si>
  <si>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</si>
  <si>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</si>
  <si>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</si>
  <si>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</si>
  <si>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</si>
  <si>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</si>
  <si>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</si>
  <si>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</si>
  <si>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</si>
  <si>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</si>
  <si>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</si>
  <si>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</si>
  <si>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</si>
  <si>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</si>
  <si>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</si>
  <si>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</si>
  <si>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</si>
  <si>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</si>
  <si>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</si>
  <si>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</si>
  <si>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</si>
  <si>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</si>
  <si>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</si>
  <si>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</si>
  <si>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</si>
  <si>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</si>
  <si>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</si>
  <si>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</si>
  <si>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</si>
  <si>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</si>
  <si>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</si>
  <si>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</si>
  <si>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</si>
  <si>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</si>
  <si>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</si>
  <si>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</si>
  <si>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</si>
  <si>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</si>
  <si>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</si>
  <si>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</si>
  <si>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</si>
  <si>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</si>
  <si>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</si>
  <si>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</si>
  <si>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</si>
  <si>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</si>
  <si>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</si>
  <si>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</si>
  <si>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</si>
  <si>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</si>
  <si>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</si>
  <si>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</si>
  <si>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</si>
  <si>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</si>
  <si>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</si>
  <si>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</si>
  <si>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</si>
  <si>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</si>
  <si>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</si>
  <si>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</si>
  <si>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</si>
  <si>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</si>
  <si>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</si>
  <si>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</si>
  <si>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</si>
  <si>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</si>
  <si>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</si>
  <si>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</si>
  <si>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</si>
  <si>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</si>
  <si>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</si>
  <si>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</si>
  <si>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</si>
  <si>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</si>
  <si>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</si>
  <si>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</si>
  <si>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</si>
  <si>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</si>
  <si>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</si>
  <si>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</si>
  <si>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</si>
  <si>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</si>
  <si>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</si>
  <si>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</si>
  <si>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</si>
  <si>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</si>
  <si>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</si>
  <si>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</si>
  <si>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</si>
  <si>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</si>
  <si>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</si>
  <si>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</si>
  <si>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</si>
  <si>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</si>
  <si>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</si>
  <si>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</si>
  <si>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</si>
  <si>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</si>
  <si>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</si>
  <si>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</si>
  <si>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</si>
  <si>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</si>
  <si>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</si>
  <si>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</si>
  <si>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</si>
  <si>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</si>
  <si>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</si>
  <si>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</si>
  <si>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</si>
  <si>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</si>
  <si>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</si>
  <si>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</si>
  <si>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</si>
  <si>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</si>
  <si>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</si>
  <si>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</si>
  <si>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</si>
  <si>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</si>
  <si>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</si>
  <si>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</si>
  <si>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</si>
  <si>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</si>
  <si>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</si>
  <si>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</si>
  <si>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</si>
  <si>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</si>
  <si>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</si>
  <si>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</si>
  <si>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</si>
  <si>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</si>
  <si>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</si>
  <si>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</si>
  <si>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</si>
  <si>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</si>
  <si>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</si>
  <si>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</si>
  <si>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</si>
  <si>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</si>
  <si>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</si>
  <si>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</si>
  <si>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</si>
  <si>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</si>
  <si>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</si>
  <si>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</si>
  <si>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</si>
  <si>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</si>
  <si>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</si>
  <si>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</si>
  <si>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</si>
  <si>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</si>
  <si>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</si>
  <si>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</si>
  <si>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</si>
  <si>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</si>
  <si>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</si>
  <si>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</si>
  <si>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</si>
  <si>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</si>
  <si>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</si>
  <si>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</si>
  <si>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</si>
  <si>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</si>
  <si>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</si>
  <si>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</si>
  <si>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</si>
  <si>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</si>
  <si>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</si>
  <si>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</si>
  <si>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</si>
  <si>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</si>
  <si>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</si>
  <si>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</si>
  <si>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</si>
  <si>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</si>
  <si>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</si>
  <si>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</si>
  <si>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</si>
  <si>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</si>
  <si>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</si>
  <si>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</si>
  <si>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</si>
  <si>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</si>
  <si>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</si>
  <si>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</si>
  <si>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</si>
  <si>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</si>
  <si>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</si>
  <si>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</si>
  <si>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</si>
  <si>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</si>
  <si>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</si>
  <si>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</si>
  <si>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</si>
  <si>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</si>
  <si>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</si>
  <si>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</si>
  <si>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</si>
  <si>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</si>
  <si>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</si>
  <si>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</si>
  <si>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</si>
  <si>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</si>
  <si>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</si>
  <si>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</si>
  <si>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</si>
  <si>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</si>
  <si>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</si>
  <si>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</si>
  <si>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</si>
  <si>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</si>
  <si>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</si>
  <si>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</si>
  <si>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</si>
  <si>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</si>
  <si>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</si>
  <si>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</si>
  <si>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</si>
  <si>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</si>
  <si>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</si>
  <si>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</si>
  <si>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</si>
  <si>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</si>
  <si>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</si>
  <si>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</si>
  <si>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</si>
  <si>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</si>
  <si>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</si>
  <si>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</si>
  <si>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</si>
  <si>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</si>
  <si>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</si>
  <si>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</si>
  <si>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</si>
  <si>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</si>
  <si>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</si>
  <si>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</si>
  <si>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</si>
  <si>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</si>
  <si>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</si>
  <si>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</si>
  <si>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</si>
  <si>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</si>
  <si>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</si>
  <si>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</si>
  <si>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</si>
  <si>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</si>
  <si>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</si>
  <si>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</si>
  <si>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</si>
  <si>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</si>
  <si>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</si>
  <si>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</si>
  <si>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</si>
  <si>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</si>
  <si>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</si>
  <si>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</si>
  <si>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</si>
  <si>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</si>
  <si>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</si>
  <si>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</si>
  <si>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</si>
  <si>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</si>
  <si>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</si>
  <si>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</si>
  <si>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</si>
  <si>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</si>
  <si>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</si>
  <si>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</si>
  <si>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</si>
  <si>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</si>
  <si>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</si>
  <si>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</si>
  <si>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</si>
  <si>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</si>
  <si>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</si>
  <si>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</si>
  <si>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</si>
  <si>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</si>
  <si>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</si>
  <si>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</si>
  <si>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</si>
  <si>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</si>
  <si>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</si>
  <si>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</si>
  <si>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</si>
  <si>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</si>
  <si>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</si>
  <si>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</si>
  <si>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</si>
  <si>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</si>
  <si>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</si>
  <si>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</si>
  <si>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</si>
  <si>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</si>
  <si>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</si>
  <si>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</si>
  <si>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</si>
  <si>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</si>
  <si>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</si>
  <si>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</si>
  <si>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</si>
  <si>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</si>
  <si>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</si>
  <si>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</si>
  <si>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</si>
  <si>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</si>
  <si>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</si>
  <si>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</si>
  <si>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</si>
  <si>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</si>
  <si>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</si>
  <si>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</si>
  <si>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</si>
  <si>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</si>
  <si>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</si>
  <si>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</si>
  <si>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</si>
  <si>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</si>
  <si>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</si>
  <si>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</si>
  <si>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</si>
  <si>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</si>
  <si>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</si>
  <si>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</si>
  <si>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</si>
  <si>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</si>
  <si>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</si>
  <si>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</si>
  <si>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</si>
  <si>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</si>
  <si>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</si>
  <si>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</si>
  <si>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</si>
  <si>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</si>
  <si>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</si>
  <si>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</si>
  <si>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</si>
  <si>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</si>
  <si>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</si>
  <si>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</si>
  <si>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</si>
  <si>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</si>
  <si>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</si>
  <si>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</si>
  <si>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</si>
  <si>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</si>
  <si>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</si>
  <si>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</si>
  <si>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</si>
  <si>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</si>
  <si>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</si>
  <si>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</si>
  <si>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</si>
  <si>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</si>
  <si>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</si>
  <si>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</si>
  <si>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</si>
  <si>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</si>
  <si>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</si>
  <si>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</si>
  <si>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</si>
  <si>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</si>
  <si>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</si>
  <si>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</si>
  <si>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</si>
  <si>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</si>
  <si>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</si>
  <si>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</si>
  <si>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</si>
  <si>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</si>
  <si>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</si>
  <si>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</si>
  <si>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</si>
  <si>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</si>
  <si>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</si>
  <si>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</si>
  <si>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</si>
  <si>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</si>
  <si>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</si>
  <si>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</si>
  <si>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</si>
  <si>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</si>
  <si>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</si>
  <si>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</si>
  <si>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</si>
  <si>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</si>
  <si>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</si>
  <si>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</si>
  <si>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</si>
  <si>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</si>
  <si>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</si>
  <si>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</si>
  <si>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</si>
  <si>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</si>
  <si>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</si>
  <si>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</si>
  <si>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</si>
  <si>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</si>
  <si>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</si>
  <si>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</si>
  <si>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</si>
  <si>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</si>
  <si>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</si>
  <si>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</si>
  <si>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</si>
  <si>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</si>
  <si>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</si>
  <si>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</si>
  <si>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</si>
  <si>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</si>
  <si>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</si>
  <si>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</si>
  <si>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</si>
  <si>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</si>
  <si>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</si>
  <si>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</si>
  <si>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</si>
  <si>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</si>
  <si>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</si>
  <si>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</si>
  <si>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</si>
  <si>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</si>
  <si>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</si>
  <si>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</si>
  <si>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</si>
  <si>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</si>
  <si>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</si>
  <si>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</si>
  <si>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</si>
  <si>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</si>
  <si>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</si>
  <si>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</si>
  <si>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</si>
  <si>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</si>
  <si>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</si>
  <si>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</si>
  <si>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</si>
  <si>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</si>
  <si>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</si>
  <si>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</si>
  <si>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</si>
  <si>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</si>
  <si>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</si>
  <si>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</si>
  <si>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</si>
  <si>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</si>
  <si>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</si>
  <si>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</si>
  <si>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</si>
  <si>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</si>
  <si>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</si>
  <si>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</si>
  <si>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</si>
  <si>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</si>
  <si>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</si>
  <si>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</si>
  <si>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</si>
  <si>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</si>
  <si>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</si>
  <si>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</si>
  <si>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</si>
  <si>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</si>
  <si>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</si>
  <si>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</si>
  <si>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</si>
  <si>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</si>
  <si>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</si>
  <si>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</si>
  <si>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</si>
  <si>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</si>
  <si>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</si>
  <si>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</si>
  <si>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</si>
  <si>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</si>
  <si>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</si>
  <si>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</si>
  <si>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</si>
  <si>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</si>
  <si>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</si>
  <si>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</si>
  <si>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</si>
  <si>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</si>
  <si>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</si>
  <si>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</si>
  <si>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</si>
  <si>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</si>
  <si>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</si>
  <si>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</si>
  <si>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</si>
  <si>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</si>
  <si>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</si>
  <si>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</si>
  <si>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</si>
  <si>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</si>
  <si>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</si>
  <si>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</si>
  <si>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</si>
  <si>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</si>
  <si>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</si>
  <si>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</si>
  <si>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</si>
  <si>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</si>
  <si>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</si>
  <si>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</si>
  <si>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</si>
  <si>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</si>
  <si>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</si>
  <si>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</si>
  <si>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</si>
  <si>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</si>
  <si>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</si>
  <si>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</si>
  <si>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</si>
  <si>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</si>
  <si>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</si>
  <si>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</si>
  <si>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</si>
  <si>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</si>
  <si>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</si>
  <si>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</si>
  <si>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</si>
  <si>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</si>
  <si>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</si>
  <si>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</si>
  <si>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</si>
  <si>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</si>
  <si>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</si>
  <si>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</si>
  <si>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</si>
  <si>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</si>
  <si>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</si>
  <si>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</si>
  <si>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</si>
  <si>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</si>
  <si>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</si>
  <si>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</si>
  <si>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</si>
  <si>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</si>
  <si>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</si>
  <si>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</si>
  <si>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</si>
  <si>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</si>
  <si>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</si>
  <si>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</si>
  <si>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</si>
  <si>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</si>
  <si>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</si>
  <si>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</si>
  <si>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</si>
  <si>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</si>
  <si>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</si>
  <si>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</si>
  <si>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</si>
  <si>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</si>
  <si>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</si>
  <si>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</si>
  <si>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</si>
  <si>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</si>
  <si>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</si>
  <si>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</si>
  <si>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</si>
  <si>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</si>
  <si>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</si>
  <si>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</si>
  <si>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</si>
  <si>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</si>
  <si>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</si>
  <si>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</si>
  <si>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</si>
  <si>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</si>
  <si>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</si>
  <si>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</si>
  <si>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</si>
  <si>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</si>
  <si>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</si>
  <si>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</si>
  <si>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</si>
  <si>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</si>
  <si>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</si>
  <si>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</si>
  <si>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</si>
  <si>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</si>
  <si>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</si>
  <si>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</si>
  <si>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</si>
  <si>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</si>
  <si>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</si>
  <si>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</si>
  <si>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</si>
  <si>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</si>
  <si>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</si>
  <si>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</si>
  <si>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</si>
  <si>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</si>
  <si>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</si>
  <si>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</si>
  <si>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</si>
  <si>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</si>
  <si>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</si>
  <si>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</si>
  <si>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</si>
  <si>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</si>
  <si>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</si>
  <si>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</si>
  <si>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</si>
  <si>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</si>
  <si>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</si>
  <si>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</si>
  <si>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</si>
  <si>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</si>
  <si>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</si>
  <si>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</si>
  <si>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</si>
  <si>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</si>
  <si>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</si>
  <si>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</si>
  <si>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</si>
  <si>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</si>
  <si>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</si>
  <si>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</si>
  <si>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</si>
  <si>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</si>
  <si>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</si>
  <si>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</si>
  <si>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</si>
  <si>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</si>
  <si>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</si>
  <si>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</si>
  <si>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</si>
  <si>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</si>
  <si>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</si>
  <si>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</si>
  <si>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</si>
  <si>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</si>
  <si>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</si>
  <si>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</si>
  <si>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</si>
  <si>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</si>
  <si>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</si>
  <si>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</si>
  <si>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</si>
  <si>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</si>
  <si>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</si>
  <si>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</si>
  <si>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</si>
  <si>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</si>
  <si>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</si>
  <si>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</si>
  <si>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</si>
  <si>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</si>
  <si>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</si>
  <si>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</si>
  <si>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</si>
  <si>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</si>
  <si>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</si>
  <si>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</si>
  <si>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</si>
  <si>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</si>
  <si>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</si>
  <si>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</si>
  <si>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</si>
  <si>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</si>
  <si>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</si>
  <si>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</si>
  <si>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</si>
  <si>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</si>
  <si>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</si>
  <si>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</si>
  <si>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</si>
  <si>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</si>
  <si>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</si>
  <si>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</si>
  <si>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</si>
  <si>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</si>
  <si>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</si>
  <si>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</si>
  <si>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</si>
  <si>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</si>
  <si>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</si>
  <si>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</si>
  <si>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</si>
  <si>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</si>
  <si>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</si>
  <si>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</si>
  <si>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</si>
  <si>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</si>
  <si>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</si>
  <si>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</si>
  <si>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</si>
  <si>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</si>
  <si>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</si>
  <si>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</si>
  <si>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</si>
  <si>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</si>
  <si>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</si>
  <si>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</si>
  <si>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</si>
  <si>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</si>
  <si>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</si>
  <si>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</si>
  <si>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</si>
  <si>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</si>
  <si>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</si>
  <si>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</si>
  <si>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</si>
  <si>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</si>
  <si>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</si>
  <si>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</si>
  <si>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</si>
  <si>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</si>
  <si>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</si>
  <si>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</si>
  <si>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</si>
  <si>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</si>
  <si>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</si>
  <si>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</si>
  <si>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</si>
  <si>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</si>
  <si>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</si>
  <si>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</si>
  <si>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</si>
  <si>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</si>
  <si>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</si>
  <si>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</si>
  <si>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</si>
  <si>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</si>
  <si>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</si>
  <si>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</si>
  <si>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</si>
  <si>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</si>
  <si>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</si>
  <si>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</si>
  <si>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</si>
  <si>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</si>
  <si>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</si>
  <si>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</si>
  <si>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</si>
  <si>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</si>
  <si>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</si>
  <si>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</si>
  <si>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</si>
  <si>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</si>
  <si>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</si>
  <si>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</si>
  <si>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</si>
  <si>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</si>
  <si>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</si>
  <si>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</si>
  <si>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</si>
  <si>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</si>
  <si>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</si>
  <si>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</si>
  <si>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</si>
  <si>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</si>
  <si>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</si>
  <si>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</si>
  <si>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</si>
  <si>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</si>
  <si>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</si>
  <si>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</si>
  <si>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</si>
  <si>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</si>
  <si>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</si>
  <si>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</si>
  <si>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</si>
  <si>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</si>
  <si>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</si>
  <si>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</si>
  <si>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</si>
  <si>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</si>
  <si>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</si>
  <si>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</si>
  <si>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</si>
  <si>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</si>
  <si>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</si>
  <si>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</si>
  <si>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</si>
  <si>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</si>
  <si>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</si>
  <si>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</si>
  <si>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</si>
  <si>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</si>
  <si>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</si>
  <si>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</si>
  <si>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</si>
  <si>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</si>
  <si>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</si>
  <si>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</si>
  <si>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</si>
  <si>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</si>
  <si>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</si>
  <si>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</si>
  <si>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</si>
  <si>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</si>
  <si>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</si>
  <si>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</si>
  <si>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</si>
  <si>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</si>
  <si>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</si>
  <si>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</si>
  <si>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</si>
  <si>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</si>
  <si>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</si>
  <si>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</si>
  <si>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</si>
  <si>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</si>
  <si>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</si>
  <si>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</si>
  <si>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</si>
  <si>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</si>
  <si>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</si>
  <si>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</si>
  <si>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</si>
  <si>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</si>
  <si>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</si>
  <si>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</si>
  <si>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</si>
  <si>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</si>
  <si>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</si>
  <si>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</si>
  <si>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</si>
  <si>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</si>
  <si>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</si>
  <si>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</si>
  <si>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</si>
  <si>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</si>
  <si>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</si>
  <si>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</si>
  <si>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</si>
  <si>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</si>
  <si>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</si>
  <si>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</si>
  <si>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</si>
  <si>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</si>
  <si>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</si>
  <si>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</si>
  <si>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</si>
  <si>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</si>
  <si>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</si>
  <si>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</si>
  <si>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</si>
  <si>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</si>
  <si>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</si>
  <si>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</si>
  <si>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</si>
  <si>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</si>
  <si>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</si>
  <si>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</si>
  <si>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</si>
  <si>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</si>
  <si>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</si>
  <si>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</si>
  <si>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</si>
  <si>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</si>
  <si>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</si>
  <si>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</si>
  <si>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</si>
  <si>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</si>
  <si>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</si>
  <si>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</si>
  <si>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</si>
  <si>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</si>
  <si>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</si>
  <si>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</si>
  <si>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</si>
  <si>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</si>
  <si>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</si>
  <si>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</si>
  <si>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</si>
  <si>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</si>
  <si>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</si>
  <si>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</si>
  <si>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</si>
  <si>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</si>
  <si>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</si>
  <si>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</si>
  <si>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</si>
  <si>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</si>
  <si>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</si>
  <si>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</si>
  <si>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</si>
  <si>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</si>
  <si>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</si>
  <si>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</si>
  <si>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</si>
  <si>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</si>
  <si>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</si>
  <si>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</si>
  <si>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</si>
  <si>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</si>
  <si>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</si>
  <si>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</si>
  <si>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</si>
  <si>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</si>
  <si>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</si>
  <si>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</si>
  <si>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</si>
  <si>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</si>
  <si>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</si>
  <si>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</si>
  <si>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</si>
  <si>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</si>
  <si>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</si>
  <si>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</si>
  <si>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</si>
  <si>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</si>
  <si>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</si>
  <si>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</si>
  <si>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</si>
  <si>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</si>
  <si>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</si>
  <si>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</si>
  <si>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</si>
  <si>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</si>
  <si>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</si>
  <si>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</si>
  <si>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</si>
  <si>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</si>
  <si>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</si>
  <si>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</si>
  <si>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</si>
  <si>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</si>
  <si>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</si>
  <si>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</si>
  <si>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</si>
  <si>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</si>
  <si>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</si>
  <si>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</si>
  <si>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</si>
  <si>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</si>
  <si>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</si>
  <si>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</si>
  <si>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</si>
  <si>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</si>
  <si>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</si>
  <si>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</si>
  <si>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</si>
  <si>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</si>
  <si>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</si>
  <si>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</si>
  <si>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</si>
  <si>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</si>
  <si>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</si>
  <si>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</si>
  <si>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</si>
  <si>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</si>
  <si>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</si>
  <si>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</si>
  <si>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</si>
  <si>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</si>
  <si>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</si>
  <si>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</si>
  <si>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</si>
  <si>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</si>
  <si>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</si>
  <si>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</si>
  <si>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</si>
  <si>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</si>
  <si>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</si>
  <si>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</si>
  <si>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</si>
  <si>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</si>
  <si>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</si>
  <si>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</si>
  <si>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</si>
  <si>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</si>
  <si>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</si>
  <si>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</si>
  <si>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</si>
  <si>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</si>
  <si>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</si>
  <si>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</si>
  <si>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</si>
  <si>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</si>
  <si>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</si>
  <si>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</si>
  <si>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</si>
  <si>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</si>
  <si>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</si>
  <si>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</si>
  <si>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</si>
  <si>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</si>
  <si>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</si>
  <si>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</si>
  <si>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</si>
  <si>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</si>
  <si>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</si>
  <si>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</si>
  <si>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</si>
  <si>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</si>
  <si>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</si>
  <si>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</si>
  <si>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</si>
  <si>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</si>
  <si>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</si>
  <si>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</si>
  <si>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</si>
  <si>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</si>
  <si>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</si>
  <si>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</si>
  <si>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</si>
  <si>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</si>
  <si>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</si>
  <si>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</si>
  <si>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</si>
  <si>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</si>
  <si>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</si>
  <si>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</si>
  <si>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</si>
  <si>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</si>
  <si>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</si>
  <si>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</si>
  <si>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</si>
  <si>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</si>
  <si>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</si>
  <si>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</si>
  <si>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</si>
  <si>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</si>
  <si>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</si>
  <si>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</si>
  <si>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</si>
  <si>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</si>
  <si>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</si>
  <si>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</si>
  <si>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</si>
  <si>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</si>
  <si>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</si>
  <si>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</si>
  <si>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</si>
  <si>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</si>
  <si>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</si>
  <si>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</si>
  <si>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</si>
  <si>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</si>
  <si>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</si>
  <si>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</si>
  <si>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</si>
  <si>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</si>
  <si>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</si>
  <si>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</si>
  <si>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</si>
  <si>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</si>
  <si>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</si>
  <si>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</si>
  <si>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</si>
  <si>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</si>
  <si>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</si>
  <si>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</si>
  <si>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</si>
  <si>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</si>
  <si>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</si>
  <si>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</si>
  <si>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</si>
  <si>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</si>
  <si>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</si>
  <si>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</si>
  <si>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</si>
  <si>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</si>
  <si>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</si>
  <si>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</si>
  <si>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</si>
  <si>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</si>
  <si>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</si>
  <si>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</si>
  <si>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</si>
  <si>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</si>
  <si>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</si>
  <si>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</si>
  <si>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</si>
  <si>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</si>
  <si>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</si>
  <si>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</si>
  <si>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</si>
  <si>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</si>
  <si>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</si>
  <si>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</si>
  <si>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</si>
  <si>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</si>
  <si>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</si>
  <si>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</si>
  <si>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</si>
  <si>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</si>
  <si>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</si>
  <si>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</si>
  <si>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</si>
  <si>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</si>
  <si>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</si>
  <si>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</si>
  <si>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</si>
  <si>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</si>
  <si>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</si>
  <si>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</si>
  <si>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</si>
  <si>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</si>
  <si>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</si>
  <si>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</si>
  <si>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</si>
  <si>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</si>
  <si>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</si>
  <si>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</si>
  <si>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</si>
  <si>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</si>
  <si>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</si>
  <si>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</si>
  <si>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</si>
  <si>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</si>
  <si>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</si>
  <si>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</si>
  <si>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</si>
  <si>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</si>
  <si>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</si>
  <si>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</si>
  <si>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</si>
  <si>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</si>
  <si>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</si>
  <si>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</si>
  <si>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</si>
  <si>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</si>
  <si>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</si>
  <si>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</si>
  <si>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</si>
  <si>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</si>
  <si>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</si>
  <si>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</si>
  <si>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</si>
  <si>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</si>
  <si>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</si>
  <si>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</si>
  <si>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</si>
  <si>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</si>
  <si>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</si>
  <si>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</si>
  <si>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</si>
  <si>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</si>
  <si>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</si>
  <si>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</si>
  <si>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</si>
  <si>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</si>
  <si>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</si>
  <si>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</si>
  <si>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</si>
  <si>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</si>
  <si>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</si>
  <si>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</si>
  <si>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</si>
  <si>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</si>
  <si>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</si>
  <si>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</si>
  <si>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</si>
  <si>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</si>
  <si>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</si>
  <si>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</si>
  <si>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</si>
  <si>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</si>
  <si>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</si>
  <si>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</si>
  <si>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</si>
  <si>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</si>
  <si>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</si>
  <si>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</si>
  <si>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</si>
  <si>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</si>
  <si>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</si>
  <si>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</si>
  <si>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</si>
  <si>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</si>
  <si>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</si>
  <si>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</si>
  <si>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</si>
  <si>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</si>
  <si>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</si>
  <si>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</si>
  <si>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</si>
  <si>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</si>
  <si>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</si>
  <si>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</si>
  <si>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</si>
  <si>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</si>
  <si>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</si>
  <si>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</si>
  <si>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</si>
  <si>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</si>
  <si>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</si>
  <si>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</si>
  <si>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</si>
  <si>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</si>
  <si>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</si>
  <si>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</si>
  <si>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</si>
  <si>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</si>
  <si>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</si>
  <si>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</si>
  <si>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</si>
  <si>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</si>
  <si>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</si>
  <si>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</si>
  <si>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</si>
  <si>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</si>
  <si>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</si>
  <si>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</si>
  <si>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</si>
  <si>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</si>
  <si>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</si>
  <si>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</si>
  <si>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</si>
  <si>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</si>
  <si>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</si>
  <si>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</si>
  <si>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</si>
  <si>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</si>
  <si>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</si>
  <si>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</si>
  <si>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</si>
  <si>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</si>
  <si>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</si>
  <si>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</si>
  <si>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</si>
  <si>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</si>
  <si>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</si>
  <si>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</si>
  <si>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</si>
  <si>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</si>
  <si>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</si>
  <si>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</si>
  <si>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</si>
  <si>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</si>
  <si>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</si>
  <si>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</si>
  <si>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</si>
  <si>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</si>
  <si>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</si>
  <si>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</si>
  <si>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</si>
  <si>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</si>
  <si>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</si>
  <si>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</si>
  <si>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</si>
  <si>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</si>
  <si>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</si>
  <si>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</si>
  <si>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</si>
  <si>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</si>
  <si>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</si>
  <si>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</si>
  <si>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</si>
  <si>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</si>
  <si>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</si>
  <si>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</si>
  <si>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</si>
  <si>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</si>
  <si>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</si>
  <si>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</si>
  <si>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</si>
  <si>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</si>
  <si>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</si>
  <si>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</si>
  <si>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</si>
  <si>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</si>
  <si>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</si>
  <si>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</si>
  <si>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</si>
  <si>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</si>
  <si>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</si>
  <si>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</si>
  <si>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</si>
  <si>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</si>
  <si>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</si>
  <si>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</si>
  <si>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</si>
  <si>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</si>
  <si>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</si>
  <si>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</si>
  <si>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</si>
  <si>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</si>
  <si>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</si>
  <si>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</si>
  <si>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</si>
  <si>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</si>
  <si>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</si>
  <si>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</si>
  <si>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</si>
  <si>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</si>
  <si>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</si>
  <si>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</si>
  <si>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</si>
  <si>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</si>
  <si>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</si>
  <si>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</si>
  <si>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</si>
  <si>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</si>
  <si>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</si>
  <si>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</si>
  <si>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</si>
  <si>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</si>
  <si>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</si>
  <si>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</si>
  <si>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</si>
  <si>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</si>
  <si>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</si>
  <si>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</si>
  <si>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</si>
  <si>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</si>
  <si>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</si>
  <si>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</si>
  <si>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</si>
  <si>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</si>
  <si>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</si>
  <si>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</si>
  <si>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</si>
  <si>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</si>
  <si>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</si>
  <si>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</si>
  <si>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</si>
  <si>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</si>
  <si>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</si>
  <si>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</si>
  <si>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</si>
  <si>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</si>
  <si>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</si>
  <si>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</si>
  <si>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</si>
  <si>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</si>
  <si>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</si>
  <si>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</si>
  <si>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</si>
  <si>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</si>
  <si>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</si>
  <si>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</si>
  <si>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</si>
  <si>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</si>
  <si>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</si>
  <si>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</si>
  <si>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</si>
  <si>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</si>
  <si>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</si>
  <si>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</si>
  <si>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</si>
  <si>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</si>
  <si>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</si>
  <si>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</si>
  <si>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</si>
  <si>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</si>
  <si>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</si>
  <si>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</si>
  <si>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</si>
  <si>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</si>
  <si>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</si>
  <si>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</si>
  <si>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</si>
  <si>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</si>
  <si>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</si>
  <si>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</si>
  <si>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</si>
  <si>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</si>
  <si>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</si>
  <si>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</si>
  <si>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</si>
  <si>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</si>
  <si>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</si>
  <si>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</si>
  <si>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</si>
  <si>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</si>
  <si>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</si>
  <si>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</si>
  <si>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</si>
  <si>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</si>
  <si>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</si>
  <si>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</si>
  <si>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</si>
  <si>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</si>
  <si>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</si>
  <si>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</si>
  <si>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</si>
  <si>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</si>
  <si>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</si>
  <si>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</si>
  <si>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</si>
  <si>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</si>
  <si>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</si>
  <si>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</si>
  <si>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</si>
  <si>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</si>
  <si>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</si>
  <si>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</si>
  <si>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</si>
  <si>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</si>
  <si>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</si>
  <si>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</si>
  <si>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</si>
  <si>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</si>
  <si>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</si>
  <si>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</si>
  <si>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</si>
  <si>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</si>
  <si>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</si>
  <si>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</si>
  <si>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</si>
  <si>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</si>
  <si>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</si>
  <si>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</si>
  <si>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</si>
  <si>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</si>
  <si>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</si>
  <si>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</si>
  <si>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</si>
  <si>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</si>
  <si>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</si>
  <si>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</si>
  <si>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</si>
  <si>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</si>
  <si>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</si>
  <si>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</si>
  <si>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</si>
  <si>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</si>
  <si>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</si>
  <si>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</si>
  <si>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</si>
  <si>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</si>
  <si>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</si>
  <si>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</si>
  <si>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</si>
  <si>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</si>
  <si>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</si>
  <si>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</si>
  <si>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</si>
  <si>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</si>
  <si>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</si>
  <si>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</si>
  <si>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</si>
  <si>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</si>
  <si>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</si>
  <si>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</si>
  <si>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</si>
  <si>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</si>
  <si>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</si>
  <si>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</si>
  <si>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</si>
  <si>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</si>
  <si>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</si>
  <si>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</si>
  <si>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</si>
  <si>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</si>
  <si>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</si>
  <si>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</si>
  <si>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</si>
  <si>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</si>
  <si>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</si>
  <si>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</si>
  <si>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</si>
  <si>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</si>
  <si>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</si>
  <si>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</si>
  <si>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</si>
  <si>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</si>
  <si>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</si>
  <si>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</si>
  <si>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</si>
  <si>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</si>
  <si>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</si>
  <si>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</si>
  <si>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</si>
  <si>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</si>
  <si>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</si>
  <si>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</si>
  <si>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</si>
  <si>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</si>
  <si>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</si>
  <si>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</si>
  <si>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</si>
  <si>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</si>
  <si>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</si>
  <si>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</si>
  <si>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</si>
  <si>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</si>
  <si>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</si>
  <si>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</si>
  <si>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</si>
  <si>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</si>
  <si>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</si>
  <si>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</si>
  <si>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</si>
  <si>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</si>
  <si>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</si>
  <si>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</si>
  <si>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</si>
  <si>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</si>
  <si>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</si>
  <si>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</si>
  <si>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</si>
  <si>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</si>
  <si>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</si>
  <si>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</si>
  <si>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</si>
  <si>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</si>
  <si>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</si>
  <si>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</si>
  <si>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</si>
  <si>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</si>
  <si>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</si>
  <si>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</si>
  <si>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</si>
  <si>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</si>
  <si>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</si>
  <si>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</si>
  <si>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</si>
  <si>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</si>
  <si>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</si>
  <si>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</si>
  <si>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</si>
  <si>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</si>
  <si>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</si>
  <si>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</si>
  <si>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</si>
  <si>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</si>
  <si>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</si>
  <si>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</si>
  <si>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</si>
  <si>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</si>
  <si>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</si>
  <si>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</si>
  <si>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</si>
  <si>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</si>
  <si>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</si>
  <si>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</si>
  <si>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</si>
  <si>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</si>
  <si>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</si>
  <si>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</si>
  <si>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</si>
  <si>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</si>
  <si>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</si>
  <si>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</si>
  <si>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</si>
  <si>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</si>
  <si>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</si>
  <si>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</si>
  <si>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</si>
  <si>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</si>
  <si>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</si>
  <si>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</si>
  <si>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</si>
  <si>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</si>
  <si>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</si>
  <si>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</si>
  <si>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</si>
  <si>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</si>
  <si>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</si>
  <si>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</si>
  <si>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</si>
  <si>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</si>
  <si>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</si>
  <si>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</si>
  <si>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</si>
  <si>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</si>
  <si>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</si>
  <si>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</si>
  <si>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</si>
  <si>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</si>
  <si>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</si>
  <si>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</si>
  <si>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</si>
  <si>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</si>
  <si>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</si>
  <si>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</si>
  <si>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</si>
  <si>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</si>
  <si>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</si>
  <si>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</si>
  <si>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</si>
  <si>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</si>
  <si>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</si>
  <si>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</si>
  <si>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</si>
  <si>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</si>
  <si>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</si>
  <si>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</si>
  <si>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</si>
  <si>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</si>
  <si>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</si>
  <si>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</si>
  <si>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</si>
  <si>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</si>
  <si>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</si>
  <si>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</si>
  <si>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</si>
  <si>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</si>
  <si>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</si>
  <si>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</si>
  <si>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</si>
  <si>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</si>
  <si>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</si>
  <si>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</si>
  <si>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</si>
  <si>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</si>
  <si>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</si>
  <si>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</si>
  <si>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</si>
  <si>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</si>
  <si>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</si>
  <si>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</si>
  <si>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</si>
  <si>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</si>
  <si>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</si>
  <si>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</si>
  <si>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</si>
  <si>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</si>
  <si>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</si>
  <si>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</si>
  <si>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</si>
  <si>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</si>
  <si>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</si>
  <si>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</si>
  <si>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</si>
  <si>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</si>
  <si>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</si>
  <si>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</si>
  <si>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</si>
  <si>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</si>
  <si>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</si>
  <si>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</si>
  <si>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</si>
  <si>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</si>
  <si>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</si>
  <si>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</si>
  <si>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</si>
  <si>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</si>
  <si>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</si>
  <si>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</si>
  <si>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</si>
  <si>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</si>
  <si>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</si>
  <si>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</si>
  <si>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</si>
  <si>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</si>
  <si>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</si>
  <si>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</si>
  <si>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</si>
  <si>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</si>
  <si>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</si>
  <si>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</si>
  <si>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</si>
  <si>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</si>
  <si>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</si>
  <si>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</si>
  <si>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</si>
  <si>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</si>
  <si>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</si>
  <si>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</si>
  <si>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</si>
  <si>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</si>
  <si>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</si>
  <si>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</si>
  <si>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</si>
  <si>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</si>
  <si>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</si>
  <si>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</si>
  <si>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</si>
  <si>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</si>
  <si>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</si>
  <si>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</si>
  <si>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</si>
  <si>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</si>
  <si>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</si>
  <si>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</si>
  <si>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</si>
  <si>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</si>
  <si>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</si>
  <si>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</si>
  <si>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</si>
  <si>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</si>
  <si>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</si>
  <si>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</si>
  <si>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</si>
  <si>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</si>
  <si>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</si>
  <si>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</si>
  <si>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</si>
  <si>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</si>
  <si>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</si>
  <si>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</si>
  <si>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</si>
  <si>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</si>
  <si>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</si>
  <si>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</si>
  <si>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</si>
  <si>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</si>
  <si>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</si>
  <si>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</si>
  <si>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</si>
  <si>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</si>
  <si>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</si>
  <si>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</si>
  <si>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</si>
  <si>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</si>
  <si>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</si>
  <si>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</si>
  <si>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</si>
  <si>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</si>
  <si>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</si>
  <si>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</si>
  <si>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</si>
  <si>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</si>
  <si>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</si>
  <si>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</si>
  <si>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</si>
  <si>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</si>
  <si>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</si>
  <si>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</si>
  <si>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</si>
  <si>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</si>
  <si>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</si>
  <si>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</si>
  <si>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</si>
  <si>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</si>
  <si>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</si>
  <si>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</si>
  <si>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</si>
  <si>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</si>
  <si>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</si>
  <si>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</si>
  <si>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</si>
  <si>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</si>
  <si>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</si>
  <si>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</si>
  <si>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</si>
  <si>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</si>
  <si>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</si>
  <si>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</si>
  <si>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</si>
  <si>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</si>
  <si>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</si>
  <si>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</si>
  <si>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</si>
  <si>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</si>
  <si>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</si>
  <si>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</si>
  <si>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</si>
  <si>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</si>
  <si>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</si>
  <si>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</si>
  <si>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</si>
  <si>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</si>
  <si>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</si>
  <si>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</si>
  <si>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</si>
  <si>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</si>
  <si>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</si>
  <si>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</si>
  <si>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</si>
  <si>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</si>
  <si>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</si>
  <si>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</si>
  <si>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</si>
  <si>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</si>
  <si>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</si>
  <si>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</si>
  <si>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</si>
  <si>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</si>
  <si>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</si>
  <si>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</si>
  <si>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</si>
  <si>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</si>
  <si>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</si>
  <si>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</si>
  <si>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</si>
  <si>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</si>
  <si>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</si>
  <si>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</si>
  <si>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</si>
  <si>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</si>
  <si>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</si>
  <si>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</si>
  <si>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</si>
  <si>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</si>
  <si>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</si>
  <si>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</si>
  <si>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</si>
  <si>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</si>
  <si>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</si>
  <si>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</si>
  <si>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</si>
  <si>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</si>
  <si>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</si>
  <si>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</si>
  <si>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</si>
  <si>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</si>
  <si>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</si>
  <si>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</si>
  <si>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</si>
  <si>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</si>
  <si>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</si>
  <si>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</si>
  <si>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</si>
  <si>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</si>
  <si>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</si>
  <si>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</si>
  <si>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</si>
  <si>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</si>
  <si>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</si>
  <si>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</si>
  <si>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</si>
  <si>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</si>
  <si>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</si>
  <si>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</si>
  <si>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</si>
  <si>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</si>
  <si>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</si>
  <si>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</si>
  <si>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</si>
  <si>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</si>
  <si>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</si>
  <si>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</si>
  <si>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</si>
  <si>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</si>
  <si>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</si>
  <si>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</si>
  <si>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</si>
  <si>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</si>
  <si>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</si>
  <si>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</si>
  <si>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</si>
  <si>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</si>
  <si>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</si>
  <si>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</si>
  <si>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</si>
  <si>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</si>
  <si>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</si>
  <si>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</si>
  <si>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</si>
  <si>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</si>
  <si>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</si>
  <si>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</si>
  <si>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</si>
  <si>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</si>
  <si>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</si>
  <si>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</si>
  <si>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</si>
  <si>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</si>
  <si>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</si>
  <si>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</si>
  <si>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</si>
  <si>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</si>
  <si>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</si>
  <si>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</si>
  <si>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</si>
  <si>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</si>
  <si>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</si>
  <si>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</si>
  <si>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</si>
  <si>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</si>
  <si>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</si>
  <si>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</si>
  <si>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</si>
  <si>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</si>
  <si>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</si>
  <si>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</si>
  <si>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</si>
  <si>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</si>
  <si>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</si>
  <si>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</si>
  <si>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</si>
  <si>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</si>
  <si>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</si>
  <si>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</si>
  <si>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</si>
  <si>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</si>
  <si>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</si>
  <si>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</si>
  <si>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</si>
  <si>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</si>
  <si>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</si>
  <si>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</si>
  <si>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</si>
  <si>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</si>
  <si>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</si>
  <si>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</si>
  <si>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</si>
  <si>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</si>
  <si>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</si>
  <si>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</si>
  <si>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</si>
  <si>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</si>
  <si>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</si>
  <si>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</si>
  <si>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</si>
  <si>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</si>
  <si>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</si>
  <si>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</si>
  <si>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</si>
  <si>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</si>
  <si>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</si>
  <si>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</si>
  <si>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</si>
  <si>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</si>
  <si>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</si>
  <si>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</si>
  <si>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</si>
  <si>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</si>
  <si>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</si>
  <si>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</si>
  <si>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</si>
  <si>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</si>
  <si>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</si>
  <si>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</si>
  <si>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</si>
  <si>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</si>
  <si>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</si>
  <si>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</si>
  <si>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</si>
  <si>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</si>
  <si>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</si>
  <si>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</si>
  <si>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</si>
  <si>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</si>
  <si>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</si>
  <si>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</si>
  <si>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</si>
  <si>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</si>
  <si>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</si>
  <si>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</si>
  <si>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</si>
  <si>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</si>
  <si>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</si>
  <si>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</si>
  <si>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</si>
  <si>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</si>
  <si>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</si>
  <si>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</si>
  <si>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</si>
  <si>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</si>
  <si>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</si>
  <si>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</si>
  <si>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</si>
  <si>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</si>
  <si>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</si>
  <si>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</si>
  <si>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</si>
  <si>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</si>
  <si>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</si>
  <si>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</si>
  <si>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</si>
  <si>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</si>
  <si>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</si>
  <si>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</si>
  <si>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</si>
  <si>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</si>
  <si>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</si>
  <si>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</si>
  <si>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</si>
  <si>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</si>
  <si>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</si>
  <si>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</si>
  <si>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</si>
  <si>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</si>
  <si>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</si>
  <si>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</si>
  <si>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</si>
  <si>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</si>
  <si>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</si>
  <si>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</si>
  <si>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</si>
  <si>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</si>
  <si>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</si>
  <si>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</si>
  <si>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</si>
  <si>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</si>
  <si>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</si>
  <si>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</si>
  <si>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</si>
  <si>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</si>
  <si>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</si>
  <si>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</si>
  <si>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</si>
  <si>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</si>
  <si>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</si>
  <si>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</si>
  <si>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</si>
  <si>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</si>
  <si>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</si>
  <si>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</si>
  <si>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</si>
  <si>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</si>
  <si>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</si>
  <si>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</si>
  <si>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</si>
  <si>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</si>
  <si>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</si>
  <si>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</si>
  <si>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</si>
  <si>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</si>
  <si>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</si>
  <si>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</si>
  <si>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</si>
  <si>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</si>
  <si>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</si>
  <si>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</si>
  <si>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</si>
  <si>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</si>
  <si>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</si>
  <si>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</si>
  <si>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</si>
  <si>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</si>
  <si>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</si>
  <si>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</si>
  <si>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</si>
  <si>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</si>
  <si>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</si>
  <si>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</si>
  <si>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</si>
  <si>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</si>
  <si>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</si>
  <si>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</si>
  <si>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</si>
  <si>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</si>
  <si>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</si>
  <si>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</si>
  <si>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</si>
  <si>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</si>
  <si>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</si>
  <si>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</si>
  <si>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</si>
  <si>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</si>
  <si>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</si>
  <si>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</si>
  <si>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</si>
  <si>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</si>
  <si>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</si>
  <si>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</si>
  <si>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</si>
  <si>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</si>
  <si>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</si>
  <si>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</si>
  <si>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</si>
  <si>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</si>
  <si>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</si>
  <si>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</si>
  <si>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</si>
  <si>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</si>
  <si>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</si>
  <si>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</si>
  <si>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</si>
  <si>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</si>
  <si>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</si>
  <si>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</si>
  <si>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</si>
  <si>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</si>
  <si>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</si>
  <si>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</si>
  <si>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</si>
  <si>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</si>
  <si>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</si>
  <si>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</si>
  <si>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</si>
  <si>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</si>
  <si>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</si>
  <si>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</si>
  <si>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</si>
  <si>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</si>
  <si>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</si>
  <si>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</si>
  <si>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</si>
  <si>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</si>
  <si>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</si>
  <si>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</si>
  <si>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</si>
  <si>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</si>
  <si>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</si>
  <si>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</si>
  <si>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</si>
  <si>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</si>
  <si>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</si>
  <si>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</si>
  <si>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</si>
  <si>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</si>
  <si>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</si>
  <si>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</si>
  <si>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</si>
  <si>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</si>
  <si>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</si>
  <si>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</si>
  <si>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</si>
  <si>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</si>
  <si>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</si>
  <si>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</si>
  <si>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</si>
  <si>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</si>
  <si>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</si>
  <si>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</si>
  <si>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</si>
  <si>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</si>
  <si>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</si>
  <si>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</si>
  <si>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</si>
  <si>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</si>
  <si>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</si>
  <si>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</si>
  <si>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</si>
  <si>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</si>
  <si>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</si>
  <si>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</si>
  <si>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</si>
  <si>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</si>
  <si>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</si>
  <si>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</si>
  <si>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</si>
  <si>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</si>
  <si>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</si>
  <si>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</si>
  <si>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</si>
  <si>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</si>
  <si>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</si>
  <si>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</si>
  <si>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</si>
  <si>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</si>
  <si>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</si>
  <si>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</si>
  <si>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</si>
  <si>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</si>
  <si>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</si>
  <si>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</si>
  <si>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</si>
  <si>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</si>
  <si>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</si>
  <si>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</si>
  <si>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</si>
  <si>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</si>
  <si>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</si>
  <si>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</si>
  <si>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</si>
  <si>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</si>
  <si>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</si>
  <si>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</si>
  <si>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</si>
  <si>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</si>
  <si>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</si>
  <si>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</si>
  <si>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</si>
  <si>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</si>
  <si>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</si>
  <si>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</si>
  <si>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</si>
  <si>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</si>
  <si>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</si>
  <si>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</si>
  <si>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</si>
  <si>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</si>
  <si>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</si>
  <si>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</si>
  <si>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</si>
  <si>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</si>
  <si>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</si>
  <si>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</si>
  <si>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</si>
  <si>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</si>
  <si>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</si>
  <si>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</si>
  <si>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</si>
  <si>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</si>
  <si>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</si>
  <si>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</si>
  <si>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</si>
  <si>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</si>
  <si>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</si>
  <si>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</si>
  <si>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</si>
  <si>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</si>
  <si>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</si>
  <si>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</si>
  <si>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</si>
  <si>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</si>
  <si>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</si>
  <si>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</si>
  <si>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</si>
  <si>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</si>
  <si>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</si>
  <si>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</si>
  <si>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</si>
  <si>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</si>
  <si>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</si>
  <si>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</si>
  <si>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</si>
  <si>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</si>
  <si>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</si>
  <si>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</si>
  <si>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</si>
  <si>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</si>
  <si>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</si>
  <si>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</si>
  <si>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</si>
  <si>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</si>
  <si>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</si>
  <si>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</si>
  <si>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</si>
  <si>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</si>
  <si>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</si>
  <si>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</si>
  <si>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</si>
  <si>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</si>
  <si>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</si>
  <si>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</si>
  <si>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</si>
  <si>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</si>
  <si>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</si>
  <si>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</si>
  <si>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</si>
  <si>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</si>
  <si>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</si>
  <si>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</si>
  <si>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</si>
  <si>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</si>
  <si>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</si>
  <si>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</si>
  <si>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</si>
  <si>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</si>
  <si>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</si>
  <si>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</si>
  <si>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</si>
  <si>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</si>
  <si>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</si>
  <si>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</si>
  <si>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</si>
  <si>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</si>
  <si>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</si>
  <si>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</si>
  <si>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</si>
  <si>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</si>
  <si>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</si>
  <si>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</si>
  <si>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</si>
  <si>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</si>
  <si>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</si>
  <si>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</si>
  <si>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</si>
  <si>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</si>
  <si>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</si>
  <si>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</si>
  <si>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</si>
  <si>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</si>
  <si>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</si>
  <si>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</si>
  <si>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</si>
  <si>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</si>
  <si>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</si>
  <si>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</si>
  <si>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</si>
  <si>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</si>
  <si>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</si>
  <si>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</si>
  <si>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</si>
  <si>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</si>
  <si>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</si>
  <si>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</si>
  <si>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</si>
  <si>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</si>
  <si>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</si>
  <si>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</si>
  <si>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</si>
  <si>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</si>
  <si>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</si>
  <si>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</si>
  <si>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</si>
  <si>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</si>
  <si>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</si>
  <si>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</si>
  <si>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</si>
  <si>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</si>
  <si>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</si>
  <si>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</si>
  <si>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</si>
  <si>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</si>
  <si>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</si>
  <si>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</si>
  <si>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</si>
  <si>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</si>
  <si>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</si>
  <si>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</si>
  <si>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</si>
  <si>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</si>
  <si>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</si>
  <si>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</si>
  <si>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</si>
  <si>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</si>
  <si>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</si>
  <si>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</si>
  <si>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</si>
  <si>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</si>
  <si>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</si>
  <si>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</si>
  <si>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</si>
  <si>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</si>
  <si>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</si>
  <si>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</si>
  <si>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</si>
  <si>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</si>
  <si>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</si>
  <si>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</si>
  <si>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</si>
  <si>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</si>
  <si>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</si>
  <si>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</si>
  <si>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</si>
  <si>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</si>
  <si>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</si>
  <si>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</si>
  <si>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</si>
  <si>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</si>
  <si>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</si>
  <si>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</si>
  <si>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</si>
  <si>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</si>
  <si>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</si>
  <si>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</si>
  <si>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</si>
  <si>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</si>
  <si>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</si>
  <si>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</si>
  <si>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</si>
  <si>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</si>
  <si>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</si>
  <si>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</si>
  <si>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</si>
  <si>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</si>
  <si>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</si>
  <si>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</si>
  <si>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</si>
  <si>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</si>
  <si>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</si>
  <si>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</si>
  <si>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</si>
  <si>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</si>
  <si>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</si>
  <si>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</si>
  <si>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</si>
  <si>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</si>
  <si>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</si>
  <si>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</si>
  <si>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</si>
  <si>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</si>
  <si>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</si>
  <si>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</si>
  <si>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</si>
  <si>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</si>
  <si>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</si>
  <si>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</si>
  <si>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</si>
  <si>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</si>
  <si>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</si>
  <si>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</si>
  <si>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</si>
  <si>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</si>
  <si>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</si>
  <si>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</si>
  <si>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</si>
  <si>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</si>
  <si>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</si>
  <si>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</si>
  <si>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</si>
  <si>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</si>
  <si>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</si>
  <si>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</si>
  <si>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</si>
  <si>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</si>
  <si>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</si>
  <si>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</si>
  <si>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</si>
  <si>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</si>
  <si>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</si>
  <si>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</si>
  <si>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</si>
  <si>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</si>
  <si>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</si>
  <si>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</si>
  <si>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</si>
  <si>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</si>
  <si>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</si>
  <si>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</si>
  <si>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</si>
  <si>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</si>
  <si>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</si>
  <si>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</si>
  <si>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</si>
  <si>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</si>
  <si>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</si>
  <si>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</si>
  <si>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</si>
  <si>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</si>
  <si>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</si>
  <si>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</si>
  <si>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</si>
  <si>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</si>
  <si>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</si>
  <si>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</si>
  <si>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</si>
  <si>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</si>
  <si>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</si>
  <si>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</si>
  <si>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</si>
  <si>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</si>
  <si>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</si>
  <si>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</si>
  <si>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</si>
  <si>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</si>
  <si>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</si>
  <si>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</si>
  <si>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</si>
  <si>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</si>
  <si>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</si>
  <si>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</si>
  <si>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</si>
  <si>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</si>
  <si>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</si>
  <si>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</si>
  <si>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</si>
  <si>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</si>
  <si>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</si>
  <si>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</si>
  <si>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</si>
  <si>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</si>
  <si>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</si>
  <si>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</si>
  <si>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</si>
  <si>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</si>
  <si>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</si>
  <si>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</si>
  <si>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</si>
  <si>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</si>
  <si>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</si>
  <si>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</si>
  <si>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</si>
  <si>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</si>
  <si>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</si>
  <si>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</si>
  <si>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</si>
  <si>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</si>
  <si>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</si>
  <si>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</si>
  <si>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</si>
  <si>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</si>
  <si>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</si>
  <si>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</si>
  <si>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</si>
  <si>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</si>
  <si>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</si>
  <si>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</si>
  <si>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</si>
  <si>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</si>
  <si>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</si>
  <si>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</si>
  <si>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</si>
  <si>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</si>
  <si>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</si>
  <si>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</si>
  <si>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</si>
  <si>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</si>
  <si>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</si>
  <si>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</si>
  <si>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</si>
  <si>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</si>
  <si>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</si>
  <si>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</si>
  <si>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</si>
  <si>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</si>
  <si>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</si>
  <si>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</si>
  <si>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</si>
  <si>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</si>
  <si>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</si>
  <si>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</si>
  <si>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</si>
  <si>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</si>
  <si>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</si>
  <si>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</si>
  <si>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</si>
  <si>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</si>
  <si>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</si>
  <si>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</si>
  <si>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</si>
  <si>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</si>
  <si>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</si>
  <si>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</si>
  <si>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</si>
  <si>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</si>
  <si>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</si>
  <si>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</si>
  <si>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</si>
  <si>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</si>
  <si>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</si>
  <si>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</si>
  <si>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</si>
  <si>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</si>
  <si>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</si>
  <si>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</si>
  <si>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</si>
  <si>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</si>
  <si>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</si>
  <si>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</si>
  <si>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</si>
  <si>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</si>
  <si>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</si>
  <si>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</si>
  <si>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</si>
  <si>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</si>
  <si>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</si>
  <si>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</si>
  <si>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</si>
  <si>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</si>
  <si>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</si>
  <si>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</si>
  <si>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</si>
  <si>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</si>
  <si>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</si>
  <si>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</si>
  <si>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</si>
  <si>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</si>
  <si>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</si>
  <si>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</si>
  <si>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</si>
  <si>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</si>
  <si>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</si>
  <si>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</si>
  <si>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</si>
  <si>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</si>
  <si>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</si>
  <si>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</si>
  <si>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</si>
  <si>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</si>
  <si>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</si>
  <si>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</si>
  <si>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</si>
  <si>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</si>
  <si>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</si>
  <si>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</si>
  <si>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</si>
  <si>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</si>
  <si>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</si>
  <si>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</si>
  <si>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</si>
  <si>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</si>
  <si>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</si>
  <si>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</si>
  <si>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</si>
  <si>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</si>
  <si>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</si>
  <si>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</si>
  <si>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</si>
  <si>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</si>
  <si>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</si>
  <si>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</si>
  <si>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</si>
  <si>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</si>
  <si>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</si>
  <si>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</si>
  <si>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</si>
  <si>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</si>
  <si>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</si>
  <si>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</si>
  <si>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</si>
  <si>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</si>
  <si>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</si>
  <si>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</si>
  <si>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</si>
  <si>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</si>
  <si>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</si>
  <si>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</si>
  <si>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</si>
  <si>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</si>
  <si>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</si>
  <si>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</si>
  <si>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</si>
  <si>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</si>
  <si>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</si>
  <si>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</si>
  <si>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</si>
  <si>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</si>
  <si>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</si>
  <si>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</si>
  <si>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</si>
  <si>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</si>
  <si>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</si>
  <si>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</si>
  <si>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</si>
  <si>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</si>
  <si>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</si>
  <si>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</si>
  <si>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</si>
  <si>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</si>
  <si>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</si>
  <si>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</si>
  <si>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</si>
  <si>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</si>
  <si>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</si>
  <si>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</si>
  <si>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</si>
  <si>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</si>
  <si>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</si>
  <si>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</si>
  <si>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</si>
  <si>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</si>
  <si>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</si>
  <si>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</si>
  <si>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</si>
  <si>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</si>
  <si>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</si>
  <si>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</si>
  <si>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</si>
  <si>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</si>
  <si>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</si>
  <si>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</si>
  <si>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</si>
  <si>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</si>
  <si>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</si>
  <si>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</si>
  <si>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</si>
  <si>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</si>
  <si>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</si>
  <si>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</si>
  <si>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</si>
  <si>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</si>
  <si>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</si>
  <si>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</si>
  <si>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</si>
  <si>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</si>
  <si>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</si>
  <si>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</si>
  <si>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</si>
  <si>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</si>
  <si>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</si>
  <si>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</si>
  <si>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</si>
  <si>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</si>
  <si>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</si>
  <si>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</si>
  <si>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</si>
  <si>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</si>
  <si>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</si>
  <si>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</si>
  <si>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</si>
  <si>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</si>
  <si>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</si>
  <si>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</si>
  <si>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</si>
  <si>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</si>
  <si>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</si>
  <si>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</si>
  <si>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</si>
  <si>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</si>
  <si>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</si>
  <si>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</si>
  <si>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</si>
  <si>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</si>
  <si>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</si>
  <si>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</si>
  <si>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</si>
  <si>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</si>
  <si>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</si>
  <si>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</si>
  <si>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</si>
  <si>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</si>
  <si>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</si>
  <si>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</si>
  <si>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</si>
  <si>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</si>
  <si>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</si>
  <si>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</si>
  <si>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</si>
  <si>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</si>
  <si>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</si>
  <si>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</si>
  <si>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</si>
  <si>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</si>
  <si>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</si>
  <si>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</si>
  <si>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</si>
  <si>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</si>
  <si>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</si>
  <si>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</si>
  <si>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</si>
  <si>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</si>
  <si>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</si>
  <si>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</si>
  <si>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</si>
  <si>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</si>
  <si>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</si>
  <si>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</si>
  <si>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</si>
  <si>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</si>
  <si>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</si>
  <si>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</si>
  <si>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</si>
  <si>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</si>
  <si>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</si>
  <si>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</si>
  <si>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</si>
  <si>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</si>
  <si>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</si>
  <si>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</si>
  <si>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</si>
  <si>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</si>
  <si>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</si>
  <si>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</si>
  <si>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</si>
  <si>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</si>
  <si>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</si>
  <si>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</si>
  <si>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</si>
  <si>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</si>
  <si>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</si>
  <si>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</si>
  <si>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</si>
  <si>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</si>
  <si>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</si>
  <si>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</si>
  <si>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</si>
  <si>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</si>
  <si>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</si>
  <si>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</si>
  <si>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</si>
  <si>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</si>
  <si>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</si>
  <si>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</si>
  <si>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</si>
  <si>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</si>
  <si>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</si>
  <si>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</si>
  <si>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</si>
  <si>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</si>
  <si>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</si>
  <si>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</si>
  <si>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</si>
  <si>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</si>
  <si>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</si>
  <si>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</si>
  <si>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</si>
  <si>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</si>
  <si>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</si>
  <si>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</si>
  <si>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</si>
  <si>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</si>
  <si>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</si>
  <si>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</si>
  <si>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</si>
  <si>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</si>
  <si>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</si>
  <si>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</si>
  <si>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</si>
  <si>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</si>
  <si>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</si>
  <si>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</si>
  <si>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</si>
  <si>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</si>
  <si>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</si>
  <si>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</si>
  <si>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</si>
  <si>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</si>
  <si>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</si>
  <si>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</si>
  <si>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</si>
  <si>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</si>
  <si>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</si>
  <si>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</si>
  <si>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</si>
  <si>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</si>
  <si>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</si>
  <si>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</si>
  <si>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</si>
  <si>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</si>
  <si>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</si>
  <si>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</si>
  <si>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</si>
  <si>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</si>
  <si>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</si>
  <si>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</si>
  <si>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</si>
  <si>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</si>
  <si>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</si>
  <si>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</si>
  <si>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</si>
  <si>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</si>
  <si>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</si>
  <si>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</si>
  <si>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</si>
  <si>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</si>
  <si>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</si>
  <si>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</si>
  <si>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</si>
  <si>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</si>
  <si>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</si>
  <si>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</si>
  <si>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</si>
  <si>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</si>
  <si>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</si>
  <si>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</si>
  <si>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</si>
  <si>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</si>
  <si>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</si>
  <si>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</si>
  <si>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</si>
  <si>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</si>
  <si>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</si>
  <si>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</si>
  <si>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</si>
  <si>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</si>
  <si>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</si>
  <si>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</si>
  <si>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</si>
  <si>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</si>
  <si>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</si>
  <si>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</si>
  <si>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</si>
  <si>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</si>
  <si>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</si>
  <si>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</si>
  <si>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</si>
  <si>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</si>
  <si>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</si>
  <si>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</si>
  <si>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</si>
  <si>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</si>
  <si>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</si>
  <si>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</si>
  <si>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</si>
  <si>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</si>
  <si>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</si>
  <si>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</si>
  <si>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</si>
  <si>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</si>
  <si>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</si>
  <si>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</si>
  <si>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</si>
  <si>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</si>
  <si>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</si>
  <si>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</si>
  <si>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</si>
  <si>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</si>
  <si>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</si>
  <si>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</si>
  <si>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</si>
  <si>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</si>
  <si>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</si>
  <si>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</si>
  <si>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</si>
  <si>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</si>
  <si>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</si>
  <si>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</si>
  <si>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</si>
  <si>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</si>
  <si>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</si>
  <si>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</si>
  <si>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</si>
  <si>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</si>
  <si>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</si>
  <si>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</si>
  <si>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</si>
  <si>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</si>
  <si>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</si>
  <si>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</si>
  <si>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</si>
  <si>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</si>
  <si>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</si>
  <si>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</si>
  <si>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</si>
  <si>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</si>
  <si>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</si>
  <si>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</si>
  <si>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</si>
  <si>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</si>
  <si>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</si>
  <si>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</si>
  <si>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</si>
  <si>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</si>
  <si>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</si>
  <si>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</si>
  <si>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</si>
  <si>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</si>
  <si>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</si>
  <si>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</si>
  <si>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</si>
  <si>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</si>
  <si>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</si>
  <si>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</si>
  <si>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</si>
  <si>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</si>
  <si>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</si>
  <si>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</si>
  <si>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</si>
  <si>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</si>
  <si>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</si>
  <si>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</si>
  <si>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</si>
  <si>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</si>
  <si>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</si>
  <si>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</si>
  <si>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</si>
  <si>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</si>
  <si>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</si>
  <si>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</si>
  <si>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</si>
  <si>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</si>
  <si>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</si>
  <si>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</si>
  <si>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</si>
  <si>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</si>
  <si>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</si>
  <si>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</si>
  <si>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</si>
  <si>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</si>
  <si>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</si>
  <si>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</si>
  <si>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</si>
  <si>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</si>
  <si>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</si>
  <si>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</si>
  <si>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</si>
  <si>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</si>
  <si>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</si>
  <si>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</si>
  <si>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</si>
  <si>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</si>
  <si>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</si>
  <si>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</si>
  <si>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</si>
  <si>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</si>
  <si>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</si>
  <si>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</si>
  <si>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</si>
  <si>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</si>
  <si>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</si>
  <si>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</si>
  <si>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</si>
  <si>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</si>
  <si>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</si>
  <si>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</si>
  <si>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</si>
  <si>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</si>
  <si>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</si>
  <si>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</si>
  <si>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</si>
  <si>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</si>
  <si>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</si>
  <si>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</si>
  <si>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</si>
  <si>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</si>
  <si>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</si>
  <si>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</si>
  <si>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</si>
  <si>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</si>
  <si>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</si>
  <si>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</si>
  <si>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</si>
  <si>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</si>
  <si>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</si>
  <si>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</si>
  <si>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</si>
  <si>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</si>
  <si>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</si>
  <si>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</si>
  <si>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</si>
  <si>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</si>
  <si>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</si>
  <si>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</si>
  <si>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</si>
  <si>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</si>
  <si>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</si>
  <si>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</si>
  <si>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</si>
  <si>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</si>
  <si>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</si>
  <si>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</si>
  <si>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</si>
  <si>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</si>
  <si>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</si>
  <si>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</si>
  <si>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</si>
  <si>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</si>
  <si>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</si>
  <si>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</si>
  <si>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</si>
  <si>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</si>
  <si>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</si>
  <si>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</si>
  <si>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</si>
  <si>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</si>
  <si>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</si>
  <si>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</si>
  <si>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</si>
  <si>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</si>
  <si>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</si>
  <si>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</si>
  <si>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</si>
  <si>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</si>
  <si>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</si>
  <si>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</si>
  <si>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</si>
  <si>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</si>
  <si>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</si>
  <si>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</si>
  <si>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</si>
  <si>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</si>
  <si>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</si>
  <si>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</si>
  <si>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</si>
  <si>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</si>
  <si>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</si>
  <si>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</si>
  <si>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</si>
  <si>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</si>
  <si>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</si>
  <si>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</si>
  <si>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</si>
  <si>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</si>
  <si>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</si>
  <si>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</si>
  <si>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</si>
  <si>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</si>
  <si>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</si>
  <si>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</si>
  <si>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</si>
  <si>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</si>
  <si>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</si>
  <si>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</si>
  <si>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</si>
  <si>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</si>
  <si>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</si>
  <si>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</si>
  <si>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</si>
  <si>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</si>
  <si>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</si>
  <si>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</si>
  <si>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</si>
  <si>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</si>
  <si>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</si>
  <si>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</si>
  <si>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</si>
  <si>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</si>
  <si>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</si>
  <si>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</si>
  <si>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</si>
  <si>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</si>
  <si>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</si>
  <si>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</si>
  <si>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</si>
  <si>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</si>
  <si>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</si>
  <si>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</si>
  <si>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</si>
  <si>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</si>
  <si>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</si>
  <si>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</si>
  <si>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</si>
  <si>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</si>
  <si>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</si>
  <si>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</si>
  <si>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</si>
  <si>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</si>
  <si>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</si>
  <si>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</si>
  <si>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</si>
  <si>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</si>
  <si>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</si>
  <si>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</si>
  <si>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</si>
  <si>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</si>
  <si>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</si>
  <si>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</si>
  <si>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</si>
  <si>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</si>
  <si>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</si>
  <si>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</si>
  <si>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</si>
  <si>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</si>
  <si>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</si>
  <si>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</si>
  <si>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</si>
  <si>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</si>
  <si>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</si>
  <si>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</si>
  <si>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</si>
  <si>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</si>
  <si>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</si>
  <si>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</si>
  <si>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</si>
  <si>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</si>
  <si>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</si>
  <si>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</si>
  <si>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</si>
  <si>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</si>
  <si>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</si>
  <si>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</si>
  <si>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</si>
  <si>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</si>
  <si>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</si>
  <si>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</si>
  <si>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</si>
  <si>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</si>
  <si>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</si>
  <si>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</si>
  <si>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</si>
  <si>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</si>
  <si>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</si>
  <si>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</si>
  <si>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</si>
  <si>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</si>
  <si>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</si>
  <si>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</si>
  <si>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</si>
  <si>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</si>
  <si>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</si>
  <si>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</si>
  <si>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</si>
  <si>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</si>
  <si>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</si>
  <si>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</si>
  <si>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</si>
  <si>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</si>
  <si>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</si>
  <si>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</si>
  <si>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</si>
  <si>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</si>
  <si>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</si>
  <si>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</si>
  <si>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</si>
  <si>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</si>
  <si>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</si>
  <si>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</si>
  <si>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</si>
  <si>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</si>
  <si>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</si>
  <si>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</si>
  <si>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</si>
  <si>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</si>
  <si>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</si>
  <si>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</si>
  <si>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</si>
  <si>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</si>
  <si>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</si>
  <si>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</si>
  <si>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</si>
  <si>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</si>
  <si>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</si>
  <si>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</si>
  <si>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</si>
  <si>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</si>
  <si>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</si>
  <si>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</si>
  <si>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</si>
  <si>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</si>
  <si>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</si>
  <si>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</si>
  <si>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</si>
  <si>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</si>
  <si>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</si>
  <si>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</si>
  <si>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</si>
  <si>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</si>
  <si>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</si>
  <si>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</si>
  <si>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</si>
  <si>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</si>
  <si>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</si>
  <si>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</si>
  <si>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</si>
  <si>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</si>
  <si>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</si>
  <si>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</si>
  <si>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</si>
  <si>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</si>
  <si>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</si>
  <si>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</si>
  <si>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</si>
  <si>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</si>
  <si>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</si>
  <si>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</si>
  <si>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</si>
  <si>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</si>
  <si>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</si>
  <si>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</si>
  <si>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</si>
  <si>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</si>
  <si>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</si>
  <si>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</si>
  <si>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</si>
  <si>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</si>
  <si>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</si>
  <si>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</si>
  <si>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</si>
  <si>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</si>
  <si>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</si>
  <si>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</si>
  <si>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</si>
  <si>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</si>
  <si>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</si>
  <si>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</si>
  <si>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</si>
  <si>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</si>
  <si>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</si>
  <si>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</si>
  <si>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</si>
  <si>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</si>
  <si>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</si>
  <si>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</si>
  <si>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</si>
  <si>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</si>
  <si>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</si>
  <si>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</si>
  <si>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</si>
  <si>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</si>
  <si>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</si>
  <si>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</si>
  <si>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</si>
  <si>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</si>
  <si>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</si>
  <si>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</si>
  <si>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</si>
  <si>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</si>
  <si>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</si>
  <si>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</si>
  <si>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</si>
  <si>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</si>
  <si>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</si>
  <si>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</si>
  <si>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</si>
  <si>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</si>
  <si>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</si>
  <si>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</si>
  <si>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</si>
  <si>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</si>
  <si>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</si>
  <si>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</si>
  <si>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</si>
  <si>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</si>
  <si>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</si>
  <si>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</si>
  <si>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</si>
  <si>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</si>
  <si>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</si>
  <si>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</si>
  <si>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</si>
  <si>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</si>
  <si>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</si>
  <si>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</si>
  <si>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</si>
  <si>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</si>
  <si>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</si>
  <si>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</si>
  <si>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</si>
  <si>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</si>
  <si>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</si>
  <si>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</si>
  <si>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</si>
  <si>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</si>
  <si>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</si>
  <si>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</si>
  <si>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</si>
  <si>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</si>
  <si>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</si>
  <si>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</si>
  <si>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</si>
  <si>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</si>
  <si>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</si>
  <si>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</si>
  <si>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</si>
  <si>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</si>
  <si>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</si>
  <si>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</si>
  <si>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</si>
  <si>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</si>
  <si>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</si>
  <si>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</si>
  <si>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</si>
  <si>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</si>
  <si>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</si>
  <si>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</si>
  <si>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</si>
  <si>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</si>
  <si>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</si>
  <si>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</si>
  <si>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</si>
  <si>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</si>
  <si>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</si>
  <si>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</si>
  <si>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</si>
  <si>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</si>
  <si>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</si>
  <si>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</si>
  <si>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</si>
  <si>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</si>
  <si>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</si>
  <si>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</si>
  <si>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</si>
  <si>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</si>
  <si>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</si>
  <si>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</si>
  <si>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</si>
  <si>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</si>
  <si>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</si>
  <si>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</si>
  <si>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</si>
  <si>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</si>
  <si>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</si>
  <si>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</si>
  <si>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</si>
  <si>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</si>
  <si>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</si>
  <si>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</si>
  <si>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</si>
  <si>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</si>
  <si>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</si>
  <si>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</si>
  <si>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</si>
  <si>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</si>
  <si>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</si>
  <si>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</si>
  <si>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</si>
  <si>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</si>
  <si>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</si>
  <si>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</si>
  <si>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</si>
  <si>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</si>
  <si>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</si>
  <si>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</si>
  <si>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</si>
  <si>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</si>
  <si>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</si>
  <si>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</si>
  <si>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</si>
  <si>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</si>
  <si>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</si>
  <si>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</si>
  <si>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</si>
  <si>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</si>
  <si>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</si>
  <si>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</si>
  <si>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</si>
  <si>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</si>
  <si>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</si>
  <si>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</si>
  <si>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</si>
  <si>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</si>
  <si>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</si>
  <si>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</si>
  <si>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</si>
  <si>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</si>
  <si>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</si>
  <si>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</si>
  <si>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</si>
  <si>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</si>
  <si>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</si>
  <si>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</si>
  <si>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</si>
  <si>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</si>
  <si>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</si>
  <si>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</si>
  <si>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</si>
  <si>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</si>
  <si>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</si>
  <si>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</si>
  <si>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</si>
  <si>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</si>
  <si>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</si>
  <si>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</si>
  <si>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</si>
  <si>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</si>
  <si>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</si>
  <si>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</si>
  <si>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</si>
  <si>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</si>
  <si>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</si>
  <si>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</si>
  <si>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</si>
  <si>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</si>
  <si>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</si>
  <si>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</si>
  <si>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</si>
  <si>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</si>
  <si>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</si>
  <si>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</si>
  <si>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</si>
  <si>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</si>
  <si>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</si>
  <si>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</si>
  <si>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</si>
  <si>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</si>
  <si>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</si>
  <si>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</si>
  <si>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</si>
  <si>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</si>
  <si>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</si>
  <si>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</si>
  <si>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</si>
  <si>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</si>
  <si>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</si>
  <si>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</si>
  <si>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</si>
  <si>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</si>
  <si>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</si>
  <si>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</si>
  <si>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</si>
  <si>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</si>
  <si>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</si>
  <si>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</si>
  <si>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</si>
  <si>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</si>
  <si>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</si>
  <si>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</si>
  <si>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</si>
  <si>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</si>
  <si>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</si>
  <si>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</si>
  <si>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</si>
  <si>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</si>
  <si>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</si>
  <si>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</si>
  <si>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</si>
  <si>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</si>
  <si>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</si>
  <si>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</si>
  <si>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</si>
  <si>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</si>
  <si>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</si>
  <si>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</si>
  <si>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</si>
  <si>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</si>
  <si>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</si>
  <si>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</si>
  <si>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</si>
  <si>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</si>
  <si>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</si>
  <si>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</si>
  <si>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</si>
  <si>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</si>
  <si>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</si>
  <si>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</si>
  <si>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</si>
  <si>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</si>
  <si>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</si>
  <si>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</si>
  <si>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</si>
  <si>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</si>
  <si>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</si>
  <si>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</si>
  <si>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</si>
  <si>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</si>
  <si>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</si>
  <si>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</si>
  <si>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</si>
  <si>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</si>
  <si>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</si>
  <si>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</si>
  <si>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</si>
  <si>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</si>
  <si>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</si>
  <si>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</si>
  <si>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</si>
  <si>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</si>
  <si>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</si>
  <si>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</si>
  <si>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</si>
  <si>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</si>
  <si>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</si>
  <si>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</si>
  <si>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</si>
  <si>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</si>
  <si>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</si>
  <si>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</si>
  <si>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</si>
  <si>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</si>
  <si>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</si>
  <si>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</si>
  <si>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</si>
  <si>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</si>
  <si>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</si>
  <si>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</si>
  <si>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</si>
  <si>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</si>
  <si>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</si>
  <si>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</si>
  <si>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</si>
  <si>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</si>
  <si>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</si>
  <si>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</si>
  <si>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</si>
  <si>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</si>
  <si>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</si>
  <si>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</si>
  <si>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</si>
  <si>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</si>
  <si>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</si>
  <si>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</si>
  <si>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</si>
  <si>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</si>
  <si>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</si>
  <si>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</si>
  <si>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</si>
  <si>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</si>
  <si>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</si>
  <si>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</si>
  <si>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</si>
  <si>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</si>
  <si>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</si>
  <si>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</si>
  <si>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</si>
  <si>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</si>
  <si>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</si>
  <si>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</si>
  <si>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</si>
  <si>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</si>
  <si>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</si>
  <si>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</si>
  <si>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</si>
  <si>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</si>
  <si>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</si>
  <si>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</si>
  <si>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</si>
  <si>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</si>
  <si>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</si>
  <si>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</si>
  <si>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</si>
  <si>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</si>
  <si>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</si>
  <si>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</si>
  <si>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</si>
  <si>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</si>
  <si>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</si>
  <si>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</si>
  <si>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</si>
  <si>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</si>
  <si>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</si>
  <si>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</si>
  <si>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</si>
  <si>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</si>
  <si>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</si>
  <si>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</si>
  <si>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</si>
  <si>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</si>
  <si>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</si>
  <si>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</si>
  <si>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</si>
  <si>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</si>
  <si>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</si>
  <si>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</si>
  <si>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</si>
  <si>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</si>
  <si>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</si>
  <si>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</si>
  <si>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</si>
  <si>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</si>
  <si>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</si>
  <si>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</si>
  <si>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</si>
  <si>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</si>
  <si>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</si>
  <si>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</si>
  <si>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</si>
  <si>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</si>
  <si>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</si>
  <si>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</si>
  <si>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</si>
  <si>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</si>
  <si>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</si>
  <si>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</si>
  <si>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</si>
  <si>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</si>
  <si>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</si>
  <si>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</si>
  <si>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</si>
  <si>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</si>
  <si>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</si>
  <si>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</si>
  <si>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</si>
  <si>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</si>
  <si>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</si>
  <si>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</si>
  <si>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</si>
  <si>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</si>
  <si>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</si>
  <si>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</si>
  <si>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</si>
  <si>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</si>
  <si>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</si>
  <si>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</si>
  <si>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</si>
  <si>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</si>
  <si>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</si>
  <si>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</si>
  <si>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</si>
  <si>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</si>
  <si>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</si>
  <si>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</si>
  <si>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</si>
  <si>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</si>
  <si>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</si>
  <si>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</si>
  <si>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</si>
  <si>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</si>
  <si>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</si>
  <si>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</si>
  <si>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</si>
  <si>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</si>
  <si>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</si>
  <si>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</si>
  <si>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</si>
  <si>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</si>
  <si>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</si>
  <si>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</si>
  <si>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</si>
  <si>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</si>
  <si>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</si>
  <si>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</si>
  <si>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</si>
  <si>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</si>
  <si>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</si>
  <si>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</si>
  <si>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</si>
  <si>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</si>
  <si>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</si>
  <si>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</si>
  <si>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</si>
  <si>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</si>
  <si>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</si>
  <si>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</si>
  <si>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</si>
  <si>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</si>
  <si>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</si>
  <si>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</si>
  <si>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</si>
  <si>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</si>
  <si>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</si>
  <si>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</si>
  <si>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</si>
  <si>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</si>
  <si>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</si>
  <si>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</si>
  <si>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</si>
  <si>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</si>
  <si>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</si>
  <si>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</si>
  <si>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</si>
  <si>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</si>
  <si>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</si>
  <si>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</si>
  <si>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</si>
  <si>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</si>
  <si>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</si>
  <si>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</si>
  <si>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</si>
  <si>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</si>
  <si>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</si>
  <si>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</si>
  <si>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</si>
  <si>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</si>
  <si>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</si>
  <si>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</si>
  <si>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</si>
  <si>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</si>
  <si>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</si>
  <si>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</si>
  <si>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</si>
  <si>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</si>
  <si>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</si>
  <si>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</si>
  <si>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</si>
  <si>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</si>
  <si>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</si>
  <si>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</si>
  <si>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</si>
  <si>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</si>
  <si>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</si>
  <si>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</si>
  <si>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</si>
  <si>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</si>
  <si>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</si>
  <si>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</si>
  <si>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</si>
  <si>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</si>
  <si>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</si>
  <si>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</si>
  <si>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</si>
  <si>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</si>
  <si>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</si>
  <si>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</si>
  <si>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</si>
  <si>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</si>
  <si>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</si>
  <si>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</si>
  <si>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</si>
  <si>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</si>
  <si>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</si>
  <si>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</si>
  <si>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</si>
  <si>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</si>
  <si>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</si>
  <si>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</si>
  <si>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</si>
  <si>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</si>
  <si>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</si>
  <si>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</si>
  <si>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</si>
  <si>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</si>
  <si>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</si>
  <si>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</si>
  <si>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</si>
  <si>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</si>
  <si>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</si>
  <si>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</si>
  <si>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</si>
  <si>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</si>
  <si>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</si>
  <si>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</si>
  <si>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</si>
  <si>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</si>
  <si>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</si>
  <si>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</si>
  <si>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</si>
  <si>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</si>
  <si>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</si>
  <si>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</si>
  <si>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</si>
  <si>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</si>
  <si>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</si>
  <si>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</si>
  <si>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</si>
  <si>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</si>
  <si>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</si>
  <si>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</si>
  <si>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</si>
  <si>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</si>
  <si>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</si>
  <si>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</si>
  <si>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</si>
  <si>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</si>
  <si>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</si>
  <si>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</si>
  <si>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</si>
  <si>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</si>
  <si>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</si>
  <si>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</si>
  <si>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</si>
  <si>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</si>
  <si>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</si>
  <si>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</si>
  <si>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</si>
  <si>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</si>
  <si>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</si>
  <si>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</si>
  <si>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</si>
  <si>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</si>
  <si>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</si>
  <si>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</si>
  <si>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</si>
  <si>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</si>
  <si>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</si>
  <si>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</si>
  <si>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</si>
  <si>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</si>
  <si>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</si>
  <si>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</si>
  <si>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</si>
  <si>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</si>
  <si>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</si>
  <si>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</si>
  <si>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</si>
  <si>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</si>
  <si>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</si>
  <si>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</si>
  <si>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</si>
  <si>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</si>
  <si>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</si>
  <si>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</si>
  <si>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</si>
  <si>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</si>
  <si>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</si>
  <si>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</si>
  <si>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</si>
  <si>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</si>
  <si>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</si>
  <si>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</si>
  <si>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</si>
  <si>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</si>
  <si>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</si>
  <si>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</si>
  <si>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</si>
  <si>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</si>
  <si>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</si>
  <si>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</si>
  <si>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</si>
  <si>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</si>
  <si>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</si>
  <si>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</si>
  <si>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</si>
  <si>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</si>
  <si>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</si>
  <si>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</si>
  <si>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</si>
  <si>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</si>
  <si>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</si>
  <si>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</si>
  <si>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</si>
  <si>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</si>
  <si>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</si>
  <si>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</si>
  <si>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</si>
  <si>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</si>
  <si>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</si>
  <si>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</si>
  <si>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</si>
  <si>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</si>
  <si>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</si>
  <si>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</si>
  <si>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</si>
  <si>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</si>
  <si>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</si>
  <si>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</si>
  <si>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</si>
  <si>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</si>
  <si>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</si>
  <si>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</si>
  <si>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</si>
  <si>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</si>
  <si>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</si>
  <si>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</si>
  <si>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</si>
  <si>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</si>
  <si>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</si>
  <si>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</si>
  <si>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</si>
  <si>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</si>
  <si>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</si>
  <si>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</si>
  <si>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</si>
  <si>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</si>
  <si>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</si>
  <si>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</si>
  <si>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</si>
  <si>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</si>
  <si>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</si>
  <si>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</si>
  <si>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</si>
  <si>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</si>
  <si>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</si>
  <si>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</si>
  <si>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</si>
  <si>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</si>
  <si>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</si>
  <si>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</si>
  <si>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</si>
  <si>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</si>
  <si>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</si>
  <si>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</si>
  <si>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</si>
  <si>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</si>
  <si>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</si>
  <si>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</si>
  <si>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</si>
  <si>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</si>
  <si>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</si>
  <si>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</si>
  <si>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</si>
  <si>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</si>
  <si>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</si>
  <si>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</si>
  <si>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</si>
  <si>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</si>
  <si>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</si>
  <si>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</si>
  <si>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</si>
  <si>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</si>
  <si>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</si>
  <si>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</si>
  <si>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</si>
  <si>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</si>
  <si>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</si>
  <si>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</si>
  <si>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</si>
  <si>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</si>
  <si>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</si>
  <si>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</si>
  <si>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</si>
  <si>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</si>
  <si>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</si>
  <si>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</si>
  <si>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</si>
  <si>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</si>
  <si>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</si>
  <si>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</si>
  <si>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</si>
  <si>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</si>
  <si>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</si>
  <si>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</si>
  <si>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</si>
  <si>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</si>
  <si>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</si>
  <si>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</si>
  <si>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</si>
  <si>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</si>
  <si>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</si>
  <si>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</si>
  <si>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</si>
  <si>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</si>
  <si>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</si>
  <si>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</si>
  <si>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</si>
  <si>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</si>
  <si>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</si>
  <si>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</si>
  <si>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</si>
  <si>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</si>
  <si>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</si>
  <si>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</si>
  <si>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</si>
  <si>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</si>
  <si>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</si>
  <si>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</si>
  <si>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</si>
  <si>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</si>
  <si>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</si>
  <si>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</si>
  <si>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</si>
  <si>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</si>
  <si>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</si>
  <si>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</si>
  <si>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</si>
  <si>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</si>
  <si>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</si>
  <si>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</si>
  <si>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</si>
  <si>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</si>
  <si>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</si>
  <si>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</si>
  <si>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</si>
  <si>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</si>
  <si>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</si>
  <si>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</si>
  <si>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</si>
  <si>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</si>
  <si>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</si>
  <si>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</si>
  <si>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</si>
  <si>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</si>
  <si>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</si>
  <si>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</si>
  <si>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</si>
  <si>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</si>
  <si>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</si>
  <si>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</si>
  <si>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</si>
  <si>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</si>
  <si>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</si>
  <si>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</si>
  <si>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</si>
  <si>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</si>
  <si>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</si>
  <si>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</si>
  <si>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</si>
  <si>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</si>
  <si>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</si>
  <si>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</si>
  <si>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</si>
  <si>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</si>
  <si>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</si>
  <si>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</si>
  <si>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</si>
  <si>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</si>
  <si>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</si>
  <si>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</si>
  <si>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</si>
  <si>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</si>
  <si>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</si>
  <si>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</si>
  <si>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</si>
  <si>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</si>
  <si>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</si>
  <si>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</si>
  <si>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</si>
  <si>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</si>
  <si>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</si>
  <si>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</si>
  <si>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</si>
  <si>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</si>
  <si>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</si>
  <si>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</si>
  <si>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</si>
  <si>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</si>
  <si>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</si>
  <si>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</si>
  <si>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</si>
  <si>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</si>
  <si>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</si>
  <si>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</si>
  <si>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</si>
  <si>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</si>
  <si>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</si>
  <si>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</si>
  <si>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</si>
  <si>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</si>
  <si>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</si>
  <si>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</si>
  <si>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</si>
  <si>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</si>
  <si>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</si>
  <si>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</si>
  <si>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</si>
  <si>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</si>
  <si>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</si>
  <si>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</si>
  <si>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</si>
  <si>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</si>
  <si>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</si>
  <si>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</si>
  <si>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</si>
  <si>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</si>
  <si>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</si>
  <si>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</si>
  <si>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</si>
  <si>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</si>
  <si>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</si>
  <si>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</si>
  <si>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</si>
  <si>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</si>
  <si>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</si>
  <si>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</si>
  <si>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</si>
  <si>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</si>
  <si>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</si>
  <si>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</si>
  <si>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</si>
  <si>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</si>
  <si>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</si>
  <si>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</si>
  <si>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</si>
  <si>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</si>
  <si>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</si>
  <si>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</si>
  <si>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</si>
  <si>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</si>
  <si>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</si>
  <si>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</si>
  <si>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</si>
  <si>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</si>
  <si>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</si>
  <si>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</si>
  <si>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</si>
  <si>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</si>
  <si>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</si>
  <si>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</si>
  <si>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</si>
  <si>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</si>
  <si>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</si>
  <si>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</si>
  <si>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</si>
  <si>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</si>
  <si>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</si>
  <si>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</si>
  <si>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</si>
  <si>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</si>
  <si>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</si>
  <si>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</si>
  <si>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</si>
  <si>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</si>
  <si>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</si>
  <si>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</si>
  <si>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</si>
  <si>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</si>
  <si>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</si>
  <si>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</si>
  <si>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</si>
  <si>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</si>
  <si>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</si>
  <si>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</si>
  <si>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</si>
  <si>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</si>
  <si>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</si>
  <si>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</si>
  <si>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</si>
  <si>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</si>
  <si>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</si>
  <si>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</si>
  <si>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</si>
  <si>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</si>
  <si>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</si>
  <si>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</si>
  <si>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</si>
  <si>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</si>
  <si>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</si>
  <si>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</si>
  <si>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</si>
  <si>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</si>
  <si>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</si>
  <si>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</si>
  <si>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</si>
  <si>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</si>
  <si>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</si>
  <si>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</si>
  <si>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</si>
  <si>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</si>
  <si>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</si>
  <si>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</si>
  <si>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</si>
  <si>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</si>
  <si>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</si>
  <si>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</si>
  <si>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</si>
  <si>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</si>
  <si>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</si>
  <si>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</si>
  <si>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</si>
  <si>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</si>
  <si>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</si>
  <si>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</si>
  <si>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</si>
  <si>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</si>
  <si>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</si>
  <si>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</si>
  <si>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</si>
  <si>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</si>
  <si>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</si>
  <si>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</si>
  <si>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</si>
  <si>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</si>
  <si>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</si>
  <si>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</si>
  <si>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</si>
  <si>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</si>
  <si>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</si>
  <si>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</si>
  <si>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</si>
  <si>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</si>
  <si>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</si>
  <si>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</si>
  <si>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</si>
  <si>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</si>
  <si>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</si>
  <si>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</si>
  <si>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</si>
  <si>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</si>
  <si>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</si>
  <si>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</si>
  <si>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</si>
  <si>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</si>
  <si>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</si>
  <si>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</si>
  <si>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</si>
  <si>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</si>
  <si>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</si>
  <si>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</si>
  <si>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</si>
  <si>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</si>
  <si>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</si>
  <si>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</si>
  <si>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</si>
  <si>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</si>
  <si>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</si>
  <si>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</si>
  <si>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</si>
  <si>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</si>
  <si>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</si>
  <si>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</si>
  <si>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</si>
  <si>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</si>
  <si>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</si>
  <si>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</si>
  <si>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</si>
  <si>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</si>
  <si>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</si>
  <si>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</si>
  <si>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</si>
  <si>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</si>
  <si>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</si>
  <si>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</si>
  <si>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</si>
  <si>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</si>
  <si>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</si>
  <si>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</si>
  <si>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</si>
  <si>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</si>
  <si>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</si>
  <si>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</si>
  <si>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</si>
  <si>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</si>
  <si>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</si>
  <si>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</si>
  <si>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</si>
  <si>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</si>
  <si>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</si>
  <si>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</si>
  <si>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</si>
  <si>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</si>
  <si>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</si>
  <si>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</si>
  <si>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</si>
  <si>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</si>
  <si>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</si>
  <si>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</si>
  <si>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</si>
  <si>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</si>
  <si>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</si>
  <si>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</si>
  <si>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</si>
  <si>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</si>
  <si>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</si>
  <si>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</si>
  <si>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</si>
  <si>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</si>
  <si>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</si>
  <si>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</si>
  <si>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</si>
  <si>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</si>
  <si>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</si>
  <si>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</si>
  <si>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</si>
  <si>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</si>
  <si>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</si>
  <si>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</si>
  <si>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</si>
  <si>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</si>
  <si>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</si>
  <si>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</si>
  <si>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</si>
  <si>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</si>
  <si>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</si>
  <si>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</si>
  <si>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</si>
  <si>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</si>
  <si>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</si>
  <si>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</si>
  <si>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</si>
  <si>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</si>
  <si>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</si>
  <si>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</si>
  <si>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</si>
  <si>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</si>
  <si>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</si>
  <si>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</si>
  <si>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</si>
  <si>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</si>
  <si>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</si>
  <si>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</si>
  <si>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</si>
  <si>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</si>
  <si>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</si>
  <si>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</si>
  <si>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</si>
  <si>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</si>
  <si>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</si>
  <si>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</si>
  <si>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</si>
  <si>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</si>
  <si>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</si>
  <si>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</si>
  <si>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</si>
  <si>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</si>
  <si>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</si>
  <si>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</si>
  <si>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</si>
  <si>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</si>
  <si>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</si>
  <si>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</si>
  <si>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</si>
  <si>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</si>
  <si>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</si>
  <si>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</si>
  <si>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</si>
  <si>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</si>
  <si>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</si>
  <si>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</si>
  <si>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</si>
  <si>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</si>
  <si>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</si>
  <si>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</si>
  <si>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</si>
  <si>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</si>
  <si>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</si>
  <si>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</si>
  <si>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</si>
  <si>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</si>
  <si>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</si>
  <si>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</si>
  <si>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</si>
  <si>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</si>
  <si>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</si>
  <si>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</si>
  <si>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</si>
  <si>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</si>
  <si>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</si>
  <si>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</si>
  <si>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</si>
  <si>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</si>
  <si>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</si>
  <si>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</si>
  <si>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</si>
  <si>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</si>
  <si>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</si>
  <si>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</si>
  <si>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</si>
  <si>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</si>
  <si>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</si>
  <si>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</si>
  <si>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</si>
  <si>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</si>
  <si>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</si>
  <si>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</si>
  <si>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</si>
  <si>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</si>
  <si>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</si>
  <si>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</si>
  <si>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</si>
  <si>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</si>
  <si>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</si>
  <si>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</si>
  <si>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</si>
  <si>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</si>
  <si>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</si>
  <si>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</si>
  <si>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</si>
  <si>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</si>
  <si>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</si>
  <si>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</si>
  <si>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</si>
  <si>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</si>
  <si>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</si>
  <si>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</si>
  <si>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</si>
  <si>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</si>
  <si>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</si>
  <si>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</si>
  <si>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</si>
  <si>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</si>
  <si>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</si>
  <si>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</si>
  <si>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</si>
  <si>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</si>
  <si>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</si>
  <si>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</si>
  <si>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</si>
  <si>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</si>
  <si>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</si>
  <si>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</si>
  <si>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</si>
  <si>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</si>
  <si>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</si>
  <si>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</si>
  <si>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</si>
  <si>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</si>
  <si>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</si>
  <si>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</si>
  <si>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</si>
  <si>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</si>
  <si>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</si>
  <si>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</si>
  <si>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</si>
  <si>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</si>
  <si>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</si>
  <si>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</si>
  <si>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</si>
  <si>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</si>
  <si>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</si>
  <si>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</si>
  <si>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</si>
  <si>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</si>
  <si>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</si>
  <si>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</si>
  <si>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</si>
  <si>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</si>
  <si>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</si>
  <si>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</si>
  <si>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</si>
  <si>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</si>
  <si>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</si>
  <si>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</si>
  <si>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</si>
  <si>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</si>
  <si>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</si>
  <si>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</si>
  <si>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</si>
  <si>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</si>
  <si>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</si>
  <si>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</si>
  <si>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</si>
  <si>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</si>
  <si>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</si>
  <si>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</si>
  <si>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</si>
  <si>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</si>
  <si>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</si>
  <si>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</si>
  <si>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</si>
  <si>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</si>
  <si>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</si>
  <si>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</si>
  <si>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</si>
  <si>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</si>
  <si>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</si>
  <si>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</si>
  <si>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</si>
  <si>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</si>
  <si>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</si>
  <si>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</si>
  <si>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</si>
  <si>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</si>
  <si>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</si>
  <si>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</si>
  <si>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</si>
  <si>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</si>
  <si>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</si>
  <si>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</si>
  <si>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</si>
  <si>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</si>
  <si>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</si>
  <si>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</si>
  <si>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</si>
  <si>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</si>
  <si>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</si>
  <si>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</si>
  <si>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</si>
  <si>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</si>
  <si>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</si>
  <si>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</si>
  <si>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</si>
  <si>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</si>
  <si>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</si>
  <si>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</si>
  <si>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</si>
  <si>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</si>
  <si>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</si>
  <si>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</si>
  <si>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</si>
  <si>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</si>
  <si>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</si>
  <si>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</si>
  <si>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</si>
  <si>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</si>
  <si>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</si>
  <si>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</si>
  <si>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</si>
  <si>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</si>
  <si>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</si>
  <si>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</si>
  <si>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</si>
  <si>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</si>
  <si>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</si>
  <si>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</si>
  <si>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</si>
  <si>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</si>
  <si>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</si>
  <si>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</si>
  <si>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</si>
  <si>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</si>
  <si>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</si>
  <si>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</si>
  <si>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</si>
  <si>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</si>
  <si>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</si>
  <si>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</si>
  <si>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</si>
  <si>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</si>
  <si>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</si>
  <si>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</si>
  <si>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</si>
  <si>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</si>
  <si>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</si>
  <si>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</si>
  <si>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</si>
  <si>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</si>
  <si>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</si>
  <si>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</si>
  <si>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</si>
  <si>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</si>
  <si>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</si>
  <si>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</si>
  <si>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</si>
  <si>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</si>
  <si>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</si>
  <si>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</si>
  <si>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</si>
  <si>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</si>
  <si>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</si>
  <si>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</si>
  <si>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</si>
  <si>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</si>
  <si>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</si>
  <si>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</si>
  <si>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</si>
  <si>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</si>
  <si>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</si>
  <si>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</si>
  <si>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</si>
  <si>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</si>
  <si>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</si>
  <si>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</si>
  <si>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</si>
  <si>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</si>
  <si>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</si>
  <si>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</si>
  <si>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</si>
  <si>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</si>
  <si>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</si>
  <si>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</si>
  <si>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</si>
  <si>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</si>
  <si>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</si>
  <si>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</si>
  <si>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</si>
  <si>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</si>
  <si>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</si>
  <si>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</si>
  <si>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</si>
  <si>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</si>
  <si>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</si>
  <si>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</si>
  <si>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</si>
  <si>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</si>
  <si>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</si>
  <si>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</si>
  <si>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</si>
  <si>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</si>
  <si>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</si>
  <si>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</si>
  <si>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</si>
  <si>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</si>
  <si>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</si>
  <si>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</si>
  <si>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</si>
  <si>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</si>
  <si>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</si>
  <si>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</si>
  <si>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</si>
  <si>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</si>
  <si>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</si>
  <si>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</si>
  <si>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</si>
  <si>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</si>
  <si>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</si>
  <si>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</si>
  <si>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</si>
  <si>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</si>
  <si>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</si>
  <si>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</si>
  <si>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</si>
  <si>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</si>
  <si>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</si>
  <si>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</si>
  <si>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</si>
  <si>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</si>
  <si>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</si>
  <si>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</si>
  <si>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</si>
  <si>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</si>
  <si>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</si>
  <si>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</si>
  <si>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</si>
  <si>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</si>
  <si>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</si>
  <si>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</si>
  <si>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</si>
  <si>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</si>
  <si>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</si>
  <si>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</si>
  <si>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</si>
  <si>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</si>
  <si>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</si>
  <si>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</si>
  <si>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</si>
  <si>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</si>
  <si>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</si>
  <si>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</si>
  <si>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</si>
  <si>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</si>
  <si>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</si>
  <si>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</si>
  <si>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</si>
  <si>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</si>
  <si>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</si>
  <si>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</si>
  <si>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</si>
  <si>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</si>
  <si>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</si>
  <si>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</si>
  <si>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</si>
  <si>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</si>
  <si>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</si>
  <si>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</si>
  <si>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</si>
  <si>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</si>
  <si>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</si>
  <si>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</si>
  <si>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</si>
  <si>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</si>
  <si>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</si>
  <si>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</si>
  <si>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</si>
  <si>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</si>
  <si>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</si>
  <si>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</si>
  <si>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</si>
  <si>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</si>
  <si>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</si>
  <si>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</si>
  <si>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</si>
  <si>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</si>
  <si>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</si>
  <si>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</si>
  <si>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</si>
  <si>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</si>
  <si>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</si>
  <si>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</si>
  <si>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</si>
  <si>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</si>
  <si>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</si>
  <si>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</si>
  <si>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</si>
  <si>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</si>
  <si>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</si>
  <si>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</si>
  <si>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</si>
  <si>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</si>
  <si>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</si>
  <si>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</si>
  <si>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</si>
  <si>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</si>
  <si>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</si>
  <si>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</si>
  <si>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</si>
  <si>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</si>
  <si>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</si>
  <si>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</si>
  <si>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</si>
  <si>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</si>
  <si>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</si>
  <si>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</si>
  <si>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</si>
  <si>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</si>
  <si>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</si>
  <si>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</si>
  <si>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</si>
  <si>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</si>
  <si>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</si>
  <si>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</si>
  <si>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</si>
  <si>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</si>
  <si>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</si>
  <si>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</si>
  <si>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</si>
  <si>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</si>
  <si>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</si>
  <si>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</si>
  <si>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</si>
  <si>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</si>
  <si>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</si>
  <si>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</si>
  <si>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</si>
  <si>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</si>
  <si>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</si>
  <si>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</si>
  <si>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</si>
  <si>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</si>
  <si>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</si>
  <si>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</si>
  <si>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</si>
  <si>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</si>
  <si>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</si>
  <si>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</si>
  <si>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</si>
  <si>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</si>
  <si>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</si>
  <si>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</si>
  <si>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</si>
  <si>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</si>
  <si>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</si>
  <si>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</si>
  <si>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</si>
  <si>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</si>
  <si>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</si>
  <si>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</si>
  <si>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</si>
  <si>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</si>
  <si>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</si>
  <si>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</si>
  <si>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</si>
  <si>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</si>
  <si>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</si>
  <si>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</si>
  <si>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</si>
  <si>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</si>
  <si>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</si>
  <si>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</si>
  <si>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</si>
  <si>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</si>
  <si>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</si>
  <si>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</si>
  <si>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</si>
  <si>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</si>
  <si>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</si>
  <si>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</si>
  <si>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</si>
  <si>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</si>
  <si>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</si>
  <si>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</si>
  <si>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</si>
  <si>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</si>
  <si>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</si>
  <si>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</si>
  <si>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</si>
  <si>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</si>
  <si>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</si>
  <si>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</si>
  <si>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</si>
  <si>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</si>
  <si>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</si>
  <si>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</si>
  <si>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</si>
  <si>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</si>
  <si>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</si>
  <si>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</si>
  <si>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</si>
  <si>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</si>
  <si>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</si>
  <si>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</si>
  <si>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</si>
  <si>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</si>
  <si>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</si>
  <si>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</si>
  <si>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</si>
  <si>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</si>
  <si>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</si>
  <si>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</si>
  <si>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</si>
  <si>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</si>
  <si>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</si>
  <si>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</si>
  <si>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</si>
  <si>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</si>
  <si>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</si>
  <si>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</si>
  <si>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</si>
  <si>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</si>
  <si>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</si>
  <si>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</si>
  <si>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</si>
  <si>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</si>
  <si>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</si>
  <si>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</si>
  <si>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</si>
  <si>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</si>
  <si>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</si>
  <si>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</si>
  <si>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</si>
  <si>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</si>
  <si>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</si>
  <si>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</si>
  <si>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</si>
  <si>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</si>
  <si>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</si>
  <si>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</si>
  <si>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</si>
  <si>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</si>
  <si>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</si>
  <si>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</si>
  <si>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</si>
  <si>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</si>
  <si>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</si>
  <si>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</si>
  <si>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</si>
  <si>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</si>
  <si>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</si>
  <si>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</si>
  <si>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</si>
  <si>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</si>
  <si>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</si>
  <si>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</si>
  <si>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</si>
  <si>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</si>
  <si>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</si>
  <si>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</si>
  <si>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</si>
  <si>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</si>
  <si>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</si>
  <si>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</si>
  <si>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</si>
  <si>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</si>
  <si>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</si>
  <si>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</si>
  <si>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</si>
  <si>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</si>
  <si>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</si>
  <si>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</si>
  <si>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</si>
  <si>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</si>
  <si>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</si>
  <si>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</si>
  <si>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</si>
  <si>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</si>
  <si>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</si>
  <si>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</si>
  <si>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</si>
  <si>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</si>
  <si>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</si>
  <si>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</si>
  <si>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</si>
  <si>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</si>
  <si>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</si>
  <si>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</si>
  <si>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</si>
  <si>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</si>
  <si>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</si>
  <si>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</si>
  <si>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</si>
  <si>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</si>
  <si>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</si>
  <si>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</si>
  <si>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</si>
  <si>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</si>
  <si>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</si>
  <si>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</si>
  <si>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</si>
  <si>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</si>
  <si>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</si>
  <si>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</si>
  <si>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</si>
  <si>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</si>
  <si>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</si>
  <si>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</si>
  <si>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</si>
  <si>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</si>
  <si>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</si>
  <si>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</si>
  <si>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</si>
  <si>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</si>
  <si>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</si>
  <si>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</si>
  <si>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</si>
  <si>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</si>
  <si>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</si>
  <si>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</si>
  <si>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</si>
  <si>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</si>
  <si>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</si>
  <si>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</si>
  <si>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</si>
  <si>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</si>
  <si>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</si>
  <si>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</si>
  <si>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</si>
  <si>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</si>
  <si>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</si>
  <si>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</si>
  <si>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</si>
  <si>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</si>
  <si>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</si>
  <si>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</si>
  <si>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</si>
  <si>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</si>
  <si>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</si>
  <si>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</si>
  <si>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</si>
  <si>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</si>
  <si>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</si>
  <si>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</si>
  <si>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</si>
  <si>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</si>
  <si>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</si>
  <si>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</si>
  <si>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</si>
  <si>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</si>
  <si>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</si>
  <si>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</si>
  <si>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</si>
  <si>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</si>
  <si>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</si>
  <si>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</si>
  <si>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</si>
  <si>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</si>
  <si>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</si>
  <si>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</si>
  <si>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</si>
  <si>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</si>
  <si>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</si>
  <si>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</si>
  <si>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</si>
  <si>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</si>
  <si>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</si>
  <si>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</si>
  <si>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</si>
  <si>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</si>
  <si>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</si>
  <si>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</si>
  <si>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</si>
  <si>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</si>
  <si>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</si>
  <si>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</si>
  <si>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</si>
  <si>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</si>
  <si>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</si>
  <si>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</si>
  <si>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</si>
  <si>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</si>
  <si>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</si>
  <si>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</si>
  <si>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</si>
  <si>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</si>
  <si>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</si>
  <si>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</si>
  <si>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</si>
  <si>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</si>
  <si>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</si>
  <si>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</si>
  <si>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</si>
  <si>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</si>
  <si>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</si>
  <si>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</si>
  <si>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</si>
  <si>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</si>
  <si>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</si>
  <si>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</si>
  <si>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</si>
  <si>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</si>
  <si>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</si>
  <si>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</si>
  <si>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</si>
  <si>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</si>
  <si>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</si>
  <si>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</si>
  <si>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</si>
  <si>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</si>
  <si>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</si>
  <si>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</si>
  <si>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</si>
  <si>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</si>
  <si>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</si>
  <si>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</si>
  <si>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</si>
  <si>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</si>
  <si>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</si>
  <si>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</si>
  <si>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</si>
  <si>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</si>
  <si>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</si>
  <si>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</si>
  <si>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</si>
  <si>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</si>
  <si>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</si>
  <si>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</si>
  <si>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</si>
  <si>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</si>
  <si>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</si>
  <si>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</si>
  <si>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</si>
  <si>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</si>
  <si>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</si>
  <si>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</si>
  <si>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</si>
  <si>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</si>
  <si>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</si>
  <si>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</si>
  <si>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</si>
  <si>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</si>
  <si>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</si>
  <si>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</si>
  <si>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</si>
  <si>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</si>
  <si>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</si>
  <si>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</si>
  <si>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</si>
  <si>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</si>
  <si>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</si>
  <si>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</si>
  <si>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</si>
  <si>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</si>
  <si>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</si>
  <si>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</si>
  <si>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</si>
  <si>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</si>
  <si>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</si>
  <si>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</si>
  <si>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</si>
  <si>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</si>
  <si>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</si>
  <si>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</si>
  <si>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</si>
  <si>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</si>
  <si>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</si>
  <si>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</si>
  <si>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</si>
  <si>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</si>
  <si>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</si>
  <si>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</si>
  <si>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</si>
  <si>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</si>
  <si>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</si>
  <si>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</si>
  <si>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</si>
  <si>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</si>
  <si>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</si>
  <si>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</si>
  <si>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</si>
  <si>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</si>
  <si>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</si>
  <si>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</si>
  <si>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</si>
  <si>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</si>
  <si>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</si>
  <si>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</si>
  <si>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</si>
  <si>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</si>
  <si>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</si>
  <si>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</si>
  <si>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</si>
  <si>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</si>
  <si>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</si>
  <si>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</si>
  <si>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</si>
  <si>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</si>
  <si>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</si>
  <si>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</si>
  <si>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</si>
  <si>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</si>
  <si>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</si>
  <si>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</si>
  <si>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</si>
  <si>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</si>
  <si>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</si>
  <si>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</si>
  <si>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</si>
  <si>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</si>
  <si>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</si>
  <si>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</si>
  <si>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</si>
  <si>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</si>
  <si>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</si>
  <si>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</si>
  <si>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</si>
  <si>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</si>
  <si>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</si>
  <si>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</si>
  <si>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</si>
  <si>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</si>
  <si>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</si>
  <si>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</si>
  <si>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</si>
  <si>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</si>
  <si>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</si>
  <si>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</si>
  <si>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</si>
  <si>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</si>
  <si>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</si>
  <si>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</si>
  <si>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</si>
  <si>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</si>
  <si>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</si>
  <si>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</si>
  <si>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</si>
  <si>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</si>
  <si>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</si>
  <si>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</si>
  <si>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</si>
  <si>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</si>
  <si>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</si>
  <si>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</si>
  <si>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</si>
  <si>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</si>
  <si>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</si>
  <si>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</si>
  <si>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</si>
  <si>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</si>
  <si>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</si>
  <si>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</si>
  <si>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</si>
  <si>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</si>
  <si>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</si>
  <si>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</si>
  <si>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</si>
  <si>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</si>
  <si>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</si>
  <si>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</si>
  <si>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</si>
  <si>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</si>
  <si>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</si>
  <si>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</si>
  <si>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</si>
  <si>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</si>
  <si>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</si>
  <si>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</si>
  <si>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</si>
  <si>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</si>
  <si>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</si>
  <si>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</si>
  <si>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</si>
  <si>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</si>
  <si>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</si>
  <si>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</si>
  <si>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</si>
  <si>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</si>
  <si>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</si>
  <si>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</si>
  <si>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</si>
  <si>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</si>
  <si>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</si>
  <si>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</si>
  <si>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</si>
  <si>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</si>
  <si>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</si>
  <si>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</si>
  <si>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</si>
  <si>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</si>
  <si>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</si>
  <si>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</si>
  <si>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</si>
  <si>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</si>
  <si>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</si>
  <si>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</si>
  <si>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</si>
  <si>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</si>
  <si>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</si>
  <si>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</si>
  <si>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</si>
  <si>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</si>
  <si>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</si>
  <si>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</si>
  <si>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</si>
  <si>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</si>
  <si>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</si>
  <si>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</si>
  <si>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</si>
  <si>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</si>
  <si>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</si>
  <si>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</si>
  <si>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</si>
  <si>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</si>
  <si>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</si>
  <si>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</si>
  <si>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</si>
  <si>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</si>
  <si>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</si>
  <si>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</si>
  <si>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</si>
  <si>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</si>
  <si>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</si>
  <si>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</si>
  <si>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</si>
  <si>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</si>
  <si>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</si>
  <si>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</si>
  <si>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</si>
  <si>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</si>
  <si>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</si>
  <si>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</si>
  <si>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</si>
  <si>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</si>
  <si>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</si>
  <si>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</si>
  <si>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</si>
  <si>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</si>
  <si>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</si>
  <si>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</si>
  <si>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</si>
  <si>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</si>
  <si>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</si>
  <si>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</si>
  <si>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</si>
  <si>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</si>
  <si>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</si>
  <si>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</si>
  <si>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</si>
  <si>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</si>
  <si>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</si>
  <si>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</si>
  <si>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</si>
  <si>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</si>
  <si>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</si>
  <si>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</si>
  <si>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</si>
  <si>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</si>
  <si>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</si>
  <si>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</si>
  <si>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</si>
  <si>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</si>
  <si>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</si>
  <si>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</si>
  <si>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</si>
  <si>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</si>
  <si>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</si>
  <si>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</si>
  <si>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</si>
  <si>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</si>
  <si>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</si>
  <si>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</si>
  <si>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</si>
  <si>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</si>
  <si>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</si>
  <si>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</si>
  <si>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</si>
  <si>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</si>
  <si>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</si>
  <si>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</si>
  <si>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</si>
  <si>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</si>
  <si>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</si>
  <si>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</si>
  <si>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</si>
  <si>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</si>
  <si>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</si>
  <si>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</si>
  <si>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</si>
  <si>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</si>
  <si>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</si>
  <si>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</si>
  <si>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</si>
  <si>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</si>
  <si>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</si>
  <si>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</si>
  <si>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</si>
  <si>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</si>
  <si>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</si>
  <si>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</si>
  <si>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</si>
  <si>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</si>
  <si>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</si>
  <si>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</si>
  <si>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</si>
  <si>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</si>
  <si>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</si>
  <si>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</si>
  <si>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</si>
  <si>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</si>
  <si>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</si>
  <si>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</si>
  <si>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</si>
  <si>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</si>
  <si>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</si>
  <si>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</si>
  <si>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</si>
  <si>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</si>
  <si>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</si>
  <si>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</si>
  <si>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</si>
  <si>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</si>
  <si>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</si>
  <si>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</si>
  <si>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</si>
  <si>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</si>
  <si>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</si>
  <si>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</si>
  <si>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</si>
  <si>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</si>
  <si>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</si>
  <si>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</si>
  <si>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</si>
  <si>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</si>
  <si>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</si>
  <si>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</si>
  <si>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</si>
  <si>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</si>
  <si>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</si>
  <si>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</si>
  <si>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</si>
  <si>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</si>
  <si>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</si>
  <si>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</si>
  <si>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</si>
  <si>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</si>
  <si>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</si>
  <si>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</si>
  <si>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</si>
  <si>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</si>
  <si>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</si>
  <si>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</si>
  <si>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</si>
  <si>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</si>
  <si>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</si>
  <si>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</si>
  <si>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</si>
  <si>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</si>
  <si>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</si>
  <si>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</si>
  <si>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</si>
  <si>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</si>
  <si>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</si>
  <si>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</si>
  <si>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</si>
  <si>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</si>
  <si>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</si>
  <si>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</si>
  <si>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</si>
  <si>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</si>
  <si>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</si>
  <si>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</si>
  <si>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</si>
  <si>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</si>
  <si>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</si>
  <si>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</si>
  <si>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</si>
  <si>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</si>
  <si>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</si>
  <si>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</si>
  <si>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</si>
  <si>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</si>
  <si>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</si>
  <si>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</si>
  <si>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</si>
  <si>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</si>
  <si>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</si>
  <si>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</si>
  <si>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</si>
  <si>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</si>
  <si>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</si>
  <si>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</si>
  <si>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</si>
  <si>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</si>
  <si>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</si>
  <si>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</si>
  <si>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</si>
  <si>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</si>
  <si>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</si>
  <si>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</si>
  <si>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</si>
  <si>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</si>
  <si>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</si>
  <si>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</si>
  <si>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</si>
  <si>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</si>
  <si>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</si>
  <si>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</si>
  <si>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</si>
  <si>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</si>
  <si>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</si>
  <si>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</si>
  <si>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</si>
  <si>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</si>
  <si>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</si>
  <si>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</si>
  <si>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</si>
  <si>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</si>
  <si>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</si>
  <si>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</si>
  <si>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</si>
  <si>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</si>
  <si>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</si>
  <si>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</si>
  <si>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</si>
  <si>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</si>
  <si>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</si>
  <si>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</si>
  <si>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</si>
  <si>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</si>
  <si>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</si>
  <si>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</si>
  <si>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</si>
  <si>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</si>
  <si>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</si>
  <si>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</si>
  <si>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</si>
  <si>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</si>
  <si>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</si>
  <si>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</si>
  <si>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</si>
  <si>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</si>
  <si>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</si>
  <si>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</si>
  <si>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</si>
  <si>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</si>
  <si>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</si>
  <si>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</si>
  <si>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</si>
  <si>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</si>
  <si>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</si>
  <si>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</si>
  <si>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</si>
  <si>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</si>
  <si>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</si>
  <si>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</si>
  <si>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</si>
  <si>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</si>
  <si>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</si>
  <si>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</si>
  <si>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</si>
  <si>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</si>
  <si>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</si>
  <si>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</si>
  <si>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</si>
  <si>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</si>
  <si>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</si>
  <si>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</si>
  <si>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</si>
  <si>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</si>
  <si>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</si>
  <si>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</si>
  <si>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</si>
  <si>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</si>
  <si>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</si>
  <si>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</si>
  <si>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</si>
  <si>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</si>
  <si>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</si>
  <si>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</si>
  <si>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</si>
  <si>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</si>
  <si>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</si>
  <si>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</si>
  <si>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</si>
  <si>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</si>
  <si>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</si>
  <si>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</si>
  <si>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</si>
  <si>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</si>
  <si>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</si>
  <si>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</si>
  <si>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</si>
  <si>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</si>
  <si>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</si>
  <si>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</si>
  <si>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</si>
  <si>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</si>
  <si>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</si>
  <si>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</si>
  <si>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</si>
  <si>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</si>
  <si>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</si>
  <si>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</si>
  <si>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</si>
  <si>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</si>
  <si>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</si>
  <si>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</si>
  <si>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</si>
  <si>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</si>
  <si>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</si>
  <si>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</si>
  <si>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</si>
  <si>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</si>
  <si>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</si>
  <si>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</si>
  <si>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</si>
  <si>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</si>
  <si>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</si>
  <si>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</si>
  <si>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</si>
  <si>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</si>
  <si>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</si>
  <si>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</si>
  <si>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</si>
  <si>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</si>
  <si>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</si>
  <si>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</si>
  <si>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</si>
  <si>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</si>
  <si>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</si>
  <si>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</si>
  <si>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</si>
  <si>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</si>
  <si>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</si>
  <si>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</si>
  <si>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</si>
  <si>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</si>
  <si>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</si>
  <si>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</si>
  <si>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</si>
  <si>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</si>
  <si>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</si>
  <si>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</si>
  <si>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</si>
  <si>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</si>
  <si>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</si>
  <si>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</si>
  <si>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</si>
  <si>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</si>
  <si>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</si>
  <si>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</si>
  <si>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</si>
  <si>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</si>
  <si>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</si>
  <si>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</si>
  <si>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</si>
  <si>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</si>
  <si>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</si>
  <si>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</si>
  <si>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</si>
  <si>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</si>
  <si>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</si>
  <si>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</si>
  <si>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</si>
  <si>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</si>
  <si>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</si>
  <si>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</si>
  <si>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</si>
  <si>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</si>
  <si>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</si>
  <si>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</si>
  <si>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</si>
  <si>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</si>
  <si>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</si>
  <si>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</si>
  <si>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</si>
  <si>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</si>
  <si>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</si>
  <si>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</si>
  <si>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</si>
  <si>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</si>
  <si>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</si>
  <si>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</si>
  <si>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</si>
  <si>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</si>
  <si>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</si>
  <si>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</si>
  <si>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</si>
  <si>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</si>
  <si>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</si>
  <si>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</si>
  <si>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</si>
  <si>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</si>
  <si>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</si>
  <si>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</si>
  <si>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</si>
  <si>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</si>
  <si>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</si>
  <si>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</si>
  <si>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</si>
  <si>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</si>
  <si>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</si>
  <si>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</si>
  <si>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</si>
  <si>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</si>
  <si>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</si>
  <si>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</si>
  <si>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</si>
  <si>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</si>
  <si>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</si>
  <si>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</si>
  <si>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</si>
  <si>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</si>
  <si>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</si>
  <si>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</si>
  <si>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</si>
  <si>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</si>
  <si>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</si>
  <si>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</si>
  <si>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</si>
  <si>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</si>
  <si>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</si>
  <si>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</si>
  <si>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</si>
  <si>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</si>
  <si>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</si>
  <si>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</si>
  <si>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</si>
  <si>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</si>
  <si>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</si>
  <si>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</si>
  <si>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</si>
  <si>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</si>
  <si>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</si>
  <si>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</si>
  <si>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</si>
  <si>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</si>
  <si>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</si>
  <si>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</si>
  <si>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</si>
  <si>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</si>
  <si>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</si>
  <si>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</si>
  <si>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</si>
  <si>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</si>
  <si>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</si>
  <si>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</si>
  <si>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</si>
  <si>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</si>
  <si>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</si>
  <si>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</si>
  <si>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</si>
  <si>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</si>
  <si>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</si>
  <si>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</si>
  <si>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</si>
  <si>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</si>
  <si>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</si>
  <si>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</si>
  <si>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</si>
  <si>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</si>
  <si>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</si>
  <si>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</si>
  <si>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</si>
  <si>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</si>
  <si>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</si>
  <si>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</si>
  <si>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</si>
  <si>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</si>
  <si>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</si>
  <si>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</si>
  <si>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</si>
  <si>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</si>
  <si>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</si>
  <si>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</si>
  <si>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</si>
  <si>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</si>
  <si>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</si>
  <si>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</si>
  <si>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</si>
  <si>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</si>
  <si>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</si>
  <si>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</si>
  <si>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</si>
  <si>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</si>
  <si>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</si>
  <si>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</si>
  <si>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</si>
  <si>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</si>
  <si>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</si>
  <si>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</si>
  <si>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</si>
  <si>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</si>
  <si>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</si>
  <si>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</si>
  <si>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</si>
  <si>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</si>
  <si>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</si>
  <si>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</si>
  <si>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</si>
  <si>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</si>
  <si>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</si>
  <si>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</si>
  <si>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</si>
  <si>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</si>
  <si>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</si>
  <si>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</si>
  <si>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</si>
  <si>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</si>
  <si>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</si>
  <si>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</si>
  <si>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</si>
  <si>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</si>
  <si>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</si>
  <si>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</si>
  <si>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</si>
  <si>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</si>
  <si>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</si>
  <si>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</si>
  <si>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</si>
  <si>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</si>
  <si>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</si>
  <si>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</si>
  <si>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</si>
  <si>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</si>
  <si>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</si>
  <si>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</si>
  <si>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</si>
  <si>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</si>
  <si>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</si>
  <si>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</si>
  <si>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</si>
  <si>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</si>
  <si>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</si>
  <si>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</si>
  <si>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</si>
  <si>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</si>
  <si>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</si>
  <si>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</si>
  <si>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</si>
  <si>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</si>
  <si>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</si>
  <si>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</si>
  <si>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</si>
  <si>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</si>
  <si>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</si>
  <si>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</si>
  <si>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</si>
  <si>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</si>
  <si>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</si>
  <si>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</si>
  <si>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</si>
  <si>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</si>
  <si>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</si>
  <si>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</si>
  <si>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</si>
  <si>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</si>
  <si>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</si>
  <si>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</si>
  <si>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</si>
  <si>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</si>
  <si>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</si>
  <si>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</si>
  <si>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</si>
  <si>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</si>
  <si>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</si>
  <si>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</si>
  <si>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</si>
  <si>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</si>
  <si>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</si>
  <si>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</si>
  <si>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</si>
  <si>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</si>
  <si>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</si>
  <si>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</si>
  <si>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</si>
  <si>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</si>
  <si>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</si>
  <si>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</si>
  <si>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</si>
  <si>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</si>
  <si>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</si>
  <si>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</si>
  <si>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</si>
  <si>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</si>
  <si>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</si>
  <si>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</si>
  <si>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</si>
  <si>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</si>
  <si>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</si>
  <si>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</si>
  <si>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</si>
  <si>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</si>
  <si>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</si>
  <si>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</si>
  <si>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</si>
  <si>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</si>
  <si>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</si>
  <si>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</si>
  <si>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</si>
  <si>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</si>
  <si>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</si>
  <si>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</si>
  <si>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</si>
  <si>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</si>
  <si>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</si>
  <si>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</si>
  <si>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</si>
  <si>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</si>
  <si>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</si>
  <si>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</si>
  <si>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</si>
  <si>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</si>
  <si>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</si>
  <si>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</si>
  <si>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</si>
  <si>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</si>
  <si>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</si>
  <si>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</si>
  <si>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</si>
  <si>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</si>
  <si>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</si>
  <si>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</si>
  <si>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</si>
  <si>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</si>
  <si>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</si>
  <si>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</si>
  <si>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</si>
  <si>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</si>
  <si>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</si>
  <si>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</si>
  <si>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</si>
  <si>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</si>
  <si>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</si>
  <si>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</si>
  <si>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</si>
  <si>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</si>
  <si>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</si>
  <si>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</si>
  <si>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</si>
  <si>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</si>
  <si>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</si>
  <si>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</si>
  <si>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</si>
  <si>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</si>
  <si>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</si>
  <si>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</si>
  <si>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</si>
  <si>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</si>
  <si>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</si>
  <si>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</si>
  <si>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</si>
  <si>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</si>
  <si>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</si>
  <si>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</si>
  <si>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</si>
  <si>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</si>
  <si>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</si>
  <si>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</si>
  <si>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</si>
  <si>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</si>
  <si>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</si>
  <si>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</si>
  <si>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</si>
  <si>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</si>
  <si>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</si>
  <si>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</si>
  <si>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</si>
  <si>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</si>
  <si>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</si>
  <si>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</si>
  <si>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</si>
  <si>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</si>
  <si>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</si>
  <si>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</si>
  <si>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</si>
  <si>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</si>
  <si>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</si>
  <si>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</si>
  <si>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</si>
  <si>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</si>
  <si>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</si>
  <si>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</si>
  <si>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</si>
  <si>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</si>
  <si>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</si>
  <si>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</si>
  <si>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</si>
  <si>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</si>
  <si>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</si>
  <si>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</si>
  <si>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</si>
  <si>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</si>
  <si>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</si>
  <si>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</si>
  <si>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</si>
  <si>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</si>
  <si>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</si>
  <si>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</si>
  <si>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</si>
  <si>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</si>
  <si>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</si>
  <si>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</si>
  <si>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</si>
  <si>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</si>
  <si>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</si>
  <si>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</si>
  <si>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</si>
  <si>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</si>
  <si>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</si>
  <si>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</si>
  <si>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</si>
  <si>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</si>
  <si>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</si>
  <si>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</si>
  <si>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</si>
  <si>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</si>
  <si>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</si>
  <si>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</si>
  <si>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</si>
  <si>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</si>
  <si>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</si>
  <si>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</si>
  <si>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</si>
  <si>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</si>
  <si>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</si>
  <si>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</si>
  <si>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</si>
  <si>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</si>
  <si>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</si>
  <si>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</si>
  <si>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</si>
  <si>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</si>
  <si>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</si>
  <si>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</si>
  <si>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</si>
  <si>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</si>
  <si>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</si>
  <si>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</si>
  <si>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</si>
  <si>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</si>
  <si>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</si>
  <si>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</si>
  <si>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</si>
  <si>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</si>
  <si>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</si>
  <si>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</si>
  <si>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</si>
  <si>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</si>
  <si>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</si>
  <si>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</si>
  <si>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</si>
  <si>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</si>
  <si>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</si>
  <si>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</si>
  <si>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</si>
  <si>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</si>
  <si>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</si>
  <si>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</si>
  <si>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</si>
  <si>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</si>
  <si>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</si>
  <si>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</si>
  <si>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</si>
  <si>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</si>
  <si>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</si>
  <si>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</si>
  <si>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</si>
  <si>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</si>
  <si>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</si>
  <si>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</si>
  <si>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</si>
  <si>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</si>
  <si>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</si>
  <si>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</si>
  <si>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</si>
  <si>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</si>
  <si>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</si>
  <si>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</si>
  <si>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</si>
  <si>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</si>
  <si>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</si>
  <si>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</si>
  <si>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</si>
  <si>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</si>
  <si>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</si>
  <si>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</si>
  <si>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</si>
  <si>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</si>
  <si>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</si>
  <si>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</si>
  <si>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</si>
  <si>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</si>
  <si>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</si>
  <si>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</si>
  <si>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</si>
  <si>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</si>
  <si>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</si>
  <si>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</si>
  <si>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</si>
  <si>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</si>
  <si>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</si>
  <si>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</si>
  <si>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</si>
  <si>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</si>
  <si>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</si>
  <si>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</si>
  <si>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</si>
  <si>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</si>
  <si>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</si>
  <si>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</si>
  <si>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</si>
  <si>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</si>
  <si>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</si>
  <si>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</si>
  <si>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</si>
  <si>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</si>
  <si>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</si>
  <si>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</si>
  <si>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</si>
  <si>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</si>
  <si>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</si>
  <si>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</si>
  <si>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</si>
  <si>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</si>
  <si>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</si>
  <si>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</si>
  <si>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</si>
  <si>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</si>
  <si>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</si>
  <si>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</si>
  <si>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</si>
  <si>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</si>
  <si>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</si>
  <si>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</si>
  <si>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</si>
  <si>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</si>
  <si>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</si>
  <si>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</si>
  <si>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</si>
  <si>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</si>
  <si>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</si>
  <si>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</si>
  <si>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</si>
  <si>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</si>
  <si>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</si>
  <si>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</si>
  <si>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</si>
  <si>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</si>
  <si>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</si>
  <si>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</si>
  <si>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</si>
  <si>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</si>
  <si>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</si>
  <si>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</si>
  <si>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</si>
  <si>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</si>
  <si>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</si>
  <si>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</si>
  <si>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</si>
  <si>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</si>
  <si>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</si>
  <si>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</si>
  <si>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</si>
  <si>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</si>
  <si>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</si>
  <si>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</si>
  <si>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</si>
  <si>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</si>
  <si>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</si>
  <si>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</si>
  <si>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</si>
  <si>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</si>
  <si>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</si>
  <si>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</si>
  <si>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</si>
  <si>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</si>
  <si>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</si>
  <si>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</si>
  <si>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</si>
  <si>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</si>
  <si>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</si>
  <si>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</si>
  <si>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</si>
  <si>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</si>
  <si>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</si>
  <si>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</si>
  <si>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</si>
  <si>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</si>
  <si>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</si>
  <si>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</si>
  <si>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</si>
  <si>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</si>
  <si>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</si>
  <si>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</si>
  <si>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</si>
  <si>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</si>
  <si>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</si>
  <si>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</si>
  <si>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</si>
  <si>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</si>
  <si>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</si>
  <si>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</si>
  <si>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</si>
  <si>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</si>
  <si>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</si>
  <si>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</si>
  <si>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</si>
  <si>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</si>
  <si>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</si>
  <si>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</si>
  <si>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</si>
  <si>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</si>
  <si>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</si>
  <si>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</si>
  <si>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</si>
  <si>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</si>
  <si>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</si>
  <si>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</si>
  <si>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</si>
  <si>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</si>
  <si>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</si>
  <si>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</si>
  <si>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</si>
  <si>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</si>
  <si>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</si>
  <si>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</si>
  <si>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</si>
  <si>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</si>
  <si>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</si>
  <si>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</si>
  <si>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</si>
  <si>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</si>
  <si>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</si>
  <si>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</si>
  <si>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</si>
  <si>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</si>
  <si>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</si>
  <si>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</si>
  <si>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</si>
  <si>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</si>
  <si>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</si>
  <si>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</si>
  <si>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</si>
  <si>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</si>
  <si>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</si>
  <si>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</si>
  <si>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</si>
  <si>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</si>
  <si>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</si>
  <si>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</si>
  <si>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</si>
  <si>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</si>
  <si>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</si>
  <si>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</si>
  <si>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</si>
  <si>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</si>
  <si>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</si>
  <si>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</si>
  <si>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</si>
  <si>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</si>
  <si>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</si>
  <si>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</si>
  <si>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</si>
  <si>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</si>
  <si>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</si>
  <si>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</si>
  <si>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</si>
  <si>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</si>
  <si>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</si>
  <si>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</si>
  <si>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</si>
  <si>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</si>
  <si>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</si>
  <si>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</si>
  <si>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</si>
  <si>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</si>
  <si>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</si>
  <si>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</si>
  <si>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</si>
  <si>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</si>
  <si>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</si>
  <si>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</si>
  <si>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</si>
  <si>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</si>
  <si>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</si>
  <si>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</si>
  <si>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</si>
  <si>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</si>
  <si>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</si>
  <si>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</si>
  <si>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</si>
  <si>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</si>
  <si>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</si>
  <si>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</si>
  <si>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</si>
  <si>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</si>
  <si>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</si>
  <si>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</si>
  <si>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</si>
  <si>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</si>
  <si>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</si>
  <si>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</si>
  <si>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</si>
  <si>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</si>
  <si>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</si>
  <si>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</si>
  <si>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</si>
  <si>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</si>
  <si>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</si>
  <si>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</si>
  <si>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</si>
  <si>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</si>
  <si>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</si>
  <si>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</si>
  <si>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</si>
  <si>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</si>
  <si>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</si>
  <si>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</si>
  <si>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</si>
  <si>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</si>
  <si>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</si>
  <si>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</si>
  <si>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</si>
  <si>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</si>
  <si>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</si>
  <si>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</si>
  <si>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</si>
  <si>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</si>
  <si>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</si>
  <si>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</si>
  <si>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</si>
  <si>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</si>
  <si>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</si>
  <si>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</si>
  <si>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</si>
  <si>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</si>
  <si>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</si>
  <si>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</si>
  <si>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</si>
  <si>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</si>
  <si>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</si>
  <si>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</si>
  <si>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</si>
  <si>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</si>
  <si>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</si>
  <si>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</si>
  <si>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</si>
  <si>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</si>
  <si>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</si>
  <si>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</si>
  <si>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</si>
  <si>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</si>
  <si>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</si>
  <si>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</si>
  <si>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</si>
  <si>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</si>
  <si>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</si>
  <si>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</si>
  <si>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</si>
  <si>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</si>
  <si>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</si>
  <si>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</si>
  <si>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</si>
  <si>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</si>
  <si>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</si>
  <si>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</si>
  <si>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</si>
  <si>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</si>
  <si>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</si>
  <si>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</si>
  <si>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</si>
  <si>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</si>
  <si>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</si>
  <si>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</si>
  <si>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</si>
  <si>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</si>
  <si>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</si>
  <si>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</si>
  <si>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</si>
  <si>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</si>
  <si>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</si>
  <si>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</si>
  <si>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</si>
  <si>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</si>
  <si>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</si>
  <si>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</si>
  <si>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</si>
  <si>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</si>
  <si>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</si>
  <si>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</si>
  <si>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</si>
  <si>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</si>
  <si>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</si>
  <si>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</si>
  <si>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</si>
  <si>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</si>
  <si>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</si>
  <si>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</si>
  <si>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</si>
  <si>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</si>
  <si>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</si>
  <si>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</si>
  <si>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</si>
  <si>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</si>
  <si>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</si>
  <si>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</si>
  <si>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</si>
  <si>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</si>
  <si>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</si>
  <si>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</si>
  <si>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</si>
  <si>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</si>
  <si>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</si>
  <si>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</si>
  <si>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</si>
  <si>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</si>
  <si>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</si>
  <si>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</si>
  <si>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</si>
  <si>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</si>
  <si>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</si>
  <si>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</si>
  <si>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</si>
  <si>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</si>
  <si>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</si>
  <si>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</si>
  <si>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</si>
  <si>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</si>
  <si>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</si>
  <si>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</si>
  <si>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</si>
  <si>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</si>
  <si>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</si>
  <si>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</si>
  <si>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</si>
  <si>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</si>
  <si>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</si>
  <si>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</si>
  <si>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</si>
  <si>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</si>
  <si>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</si>
  <si>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</si>
  <si>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</si>
  <si>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</si>
  <si>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</si>
  <si>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</si>
  <si>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</si>
  <si>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</si>
  <si>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</si>
  <si>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</si>
  <si>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</si>
  <si>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</si>
  <si>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</si>
  <si>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</si>
  <si>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</si>
  <si>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</si>
  <si>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</si>
  <si>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</si>
  <si>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</si>
  <si>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</si>
  <si>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</si>
  <si>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</si>
  <si>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</si>
  <si>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</si>
  <si>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</si>
  <si>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</si>
  <si>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</si>
  <si>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</si>
  <si>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</si>
  <si>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</si>
  <si>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</si>
  <si>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</si>
  <si>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</si>
  <si>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</si>
  <si>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</si>
  <si>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</si>
  <si>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</si>
  <si>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</si>
  <si>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</si>
  <si>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</si>
  <si>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</si>
  <si>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</si>
  <si>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</si>
  <si>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</si>
  <si>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</si>
  <si>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</si>
  <si>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</si>
  <si>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</si>
  <si>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</si>
  <si>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</si>
  <si>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</si>
  <si>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</si>
  <si>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</si>
  <si>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</si>
  <si>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</si>
  <si>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</si>
  <si>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</si>
  <si>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</si>
  <si>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</si>
  <si>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</si>
  <si>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</si>
  <si>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</si>
  <si>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</si>
  <si>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</si>
  <si>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</si>
  <si>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</si>
  <si>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</si>
  <si>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</si>
  <si>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</si>
  <si>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</si>
  <si>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</si>
  <si>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</si>
  <si>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</si>
  <si>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</si>
  <si>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</si>
  <si>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</si>
  <si>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</si>
  <si>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</si>
  <si>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</si>
  <si>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</si>
  <si>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</si>
  <si>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</si>
  <si>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</si>
  <si>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</si>
  <si>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</si>
  <si>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</si>
  <si>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</si>
  <si>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</si>
  <si>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</si>
  <si>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</si>
  <si>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</si>
  <si>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</si>
  <si>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</si>
  <si>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</si>
  <si>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</si>
  <si>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</si>
  <si>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</si>
  <si>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</si>
  <si>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</si>
  <si>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</si>
  <si>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</si>
  <si>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</si>
  <si>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</si>
  <si>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</si>
  <si>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</si>
  <si>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</si>
  <si>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</si>
  <si>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</si>
  <si>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</si>
  <si>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</si>
  <si>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</si>
  <si>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</si>
  <si>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</si>
  <si>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</si>
  <si>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</si>
  <si>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</si>
  <si>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</si>
  <si>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</si>
  <si>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</si>
  <si>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</si>
  <si>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</si>
  <si>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</si>
  <si>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</si>
  <si>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</si>
  <si>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</si>
  <si>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</si>
  <si>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</si>
  <si>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</si>
  <si>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</si>
  <si>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</si>
  <si>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</si>
  <si>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</si>
  <si>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</si>
  <si>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</si>
  <si>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</si>
  <si>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</si>
  <si>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</si>
  <si>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</si>
  <si>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</si>
  <si>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</si>
  <si>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</si>
  <si>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</si>
  <si>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</si>
  <si>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</si>
  <si>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</si>
  <si>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</si>
  <si>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</si>
  <si>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</si>
  <si>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</si>
  <si>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</si>
  <si>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</si>
  <si>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</si>
  <si>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</si>
  <si>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</si>
  <si>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</si>
  <si>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</si>
  <si>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</si>
  <si>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</si>
  <si>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</si>
  <si>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</si>
  <si>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</si>
  <si>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</si>
  <si>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</si>
  <si>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</si>
  <si>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</si>
  <si>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</si>
  <si>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</si>
  <si>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</si>
  <si>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</si>
  <si>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</si>
  <si>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</si>
  <si>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</si>
  <si>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</si>
  <si>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</si>
  <si>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</si>
  <si>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</si>
  <si>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</si>
  <si>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</si>
  <si>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</si>
  <si>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</si>
  <si>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</si>
  <si>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</si>
  <si>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</si>
  <si>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</si>
  <si>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</si>
  <si>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</si>
  <si>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</si>
  <si>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</si>
  <si>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</si>
  <si>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</si>
  <si>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</si>
  <si>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</si>
  <si>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</si>
  <si>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</si>
  <si>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</si>
  <si>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</si>
  <si>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</si>
  <si>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</si>
  <si>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</si>
  <si>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</si>
  <si>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</si>
  <si>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</si>
  <si>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</si>
  <si>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</si>
  <si>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</si>
  <si>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</si>
  <si>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</si>
  <si>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</si>
  <si>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</si>
  <si>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</si>
  <si>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</si>
  <si>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</si>
  <si>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</si>
  <si>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</si>
  <si>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</si>
  <si>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</si>
  <si>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</si>
  <si>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</si>
  <si>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</si>
  <si>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</si>
  <si>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</si>
  <si>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</si>
  <si>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</si>
  <si>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</si>
  <si>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</si>
  <si>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</si>
  <si>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</si>
  <si>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</si>
  <si>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</si>
  <si>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</si>
  <si>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</si>
  <si>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</si>
  <si>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</si>
  <si>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</si>
  <si>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</si>
  <si>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</si>
  <si>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</si>
  <si>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</si>
  <si>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</si>
  <si>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</si>
  <si>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</si>
  <si>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</si>
  <si>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</si>
  <si>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</si>
  <si>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</si>
  <si>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</si>
  <si>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</si>
  <si>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</si>
  <si>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</si>
  <si>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</si>
  <si>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</si>
  <si>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</si>
  <si>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</si>
  <si>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</si>
  <si>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</si>
  <si>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</si>
  <si>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</si>
  <si>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</si>
  <si>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</si>
  <si>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</si>
  <si>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</si>
  <si>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</si>
  <si>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</si>
  <si>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</si>
  <si>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</si>
  <si>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</si>
  <si>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</si>
  <si>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</si>
  <si>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</si>
  <si>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</si>
  <si>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</si>
  <si>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</si>
  <si>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</si>
  <si>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</si>
  <si>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</si>
  <si>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</si>
  <si>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</si>
  <si>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</si>
  <si>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</si>
  <si>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</si>
  <si>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</si>
  <si>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</si>
  <si>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</si>
  <si>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</si>
  <si>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</si>
  <si>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</si>
  <si>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</si>
  <si>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</si>
  <si>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</si>
  <si>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</si>
  <si>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</si>
  <si>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</si>
  <si>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</si>
  <si>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</si>
  <si>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</si>
  <si>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</si>
  <si>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</si>
  <si>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</si>
  <si>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</si>
  <si>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</si>
  <si>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</si>
  <si>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</si>
  <si>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</si>
  <si>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</si>
  <si>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</si>
  <si>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</si>
  <si>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</si>
  <si>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</si>
  <si>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</si>
  <si>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</si>
  <si>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</si>
  <si>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</si>
  <si>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</si>
  <si>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</si>
  <si>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</si>
  <si>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</si>
  <si>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</si>
  <si>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</si>
  <si>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</si>
  <si>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</si>
  <si>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</si>
  <si>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</si>
  <si>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</si>
  <si>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</si>
  <si>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</si>
  <si>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</si>
  <si>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</si>
  <si>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</si>
  <si>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</si>
  <si>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</si>
  <si>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</si>
  <si>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</si>
  <si>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</si>
  <si>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</si>
  <si>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</si>
  <si>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</si>
  <si>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</si>
  <si>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</si>
  <si>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</si>
  <si>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</si>
  <si>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</si>
  <si>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</si>
  <si>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</si>
  <si>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</si>
  <si>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</si>
  <si>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</si>
  <si>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</si>
  <si>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</si>
  <si>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</si>
  <si>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</si>
  <si>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</si>
  <si>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</si>
  <si>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</si>
  <si>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</si>
  <si>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</si>
  <si>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</si>
  <si>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</si>
  <si>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</si>
  <si>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</si>
  <si>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</si>
  <si>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</si>
  <si>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</si>
  <si>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</si>
  <si>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</si>
  <si>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</si>
  <si>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</si>
  <si>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</si>
  <si>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</si>
  <si>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</si>
  <si>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</si>
  <si>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</si>
  <si>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</si>
  <si>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</si>
  <si>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</si>
  <si>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</si>
  <si>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</si>
  <si>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</si>
  <si>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</si>
  <si>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</si>
  <si>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</si>
  <si>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</si>
  <si>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</si>
  <si>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</si>
  <si>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</si>
  <si>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</si>
  <si>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</si>
  <si>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</si>
  <si>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</si>
  <si>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</si>
  <si>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</si>
  <si>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</si>
  <si>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</si>
  <si>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</si>
  <si>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</si>
  <si>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</si>
  <si>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</si>
  <si>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</si>
  <si>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</si>
  <si>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</si>
  <si>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</si>
  <si>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</si>
  <si>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</si>
  <si>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</si>
  <si>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</si>
  <si>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</si>
  <si>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</si>
  <si>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</si>
  <si>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</si>
  <si>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</si>
  <si>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</si>
  <si>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</si>
  <si>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</si>
  <si>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</si>
  <si>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</si>
  <si>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</si>
  <si>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</si>
  <si>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</si>
  <si>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</si>
  <si>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</si>
  <si>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</si>
  <si>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</si>
  <si>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</si>
  <si>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</si>
  <si>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</si>
  <si>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</si>
  <si>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</si>
  <si>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</si>
  <si>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</si>
  <si>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</si>
  <si>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</si>
  <si>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</si>
  <si>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</si>
  <si>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</si>
  <si>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</si>
  <si>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</si>
  <si>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</si>
  <si>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</si>
  <si>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</si>
  <si>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</si>
  <si>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</si>
  <si>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</si>
  <si>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</si>
  <si>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</si>
  <si>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</si>
  <si>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</si>
  <si>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</si>
  <si>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</si>
  <si>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</si>
  <si>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</si>
  <si>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</si>
  <si>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</si>
  <si>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</si>
  <si>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</si>
  <si>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</si>
  <si>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</si>
  <si>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</si>
  <si>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</si>
  <si>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</si>
  <si>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</si>
  <si>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</si>
  <si>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</si>
  <si>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</si>
  <si>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</si>
  <si>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</si>
  <si>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</si>
  <si>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</si>
  <si>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</si>
  <si>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</si>
  <si>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</si>
  <si>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</si>
  <si>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</si>
  <si>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</si>
  <si>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</si>
  <si>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</si>
  <si>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</si>
  <si>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</si>
  <si>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</si>
  <si>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</si>
  <si>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</si>
  <si>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</si>
  <si>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</si>
  <si>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</si>
  <si>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</si>
  <si>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</si>
  <si>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</si>
  <si>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</si>
  <si>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</si>
  <si>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</si>
  <si>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</si>
  <si>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</si>
  <si>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</si>
  <si>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</si>
  <si>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</si>
  <si>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</si>
  <si>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</si>
  <si>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</si>
  <si>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</si>
  <si>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</si>
  <si>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</si>
  <si>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</si>
  <si>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</si>
  <si>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</si>
  <si>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</si>
  <si>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</si>
  <si>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</si>
  <si>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</si>
  <si>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</si>
  <si>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</si>
  <si>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</si>
  <si>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</si>
  <si>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</si>
  <si>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</si>
  <si>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</si>
  <si>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</si>
  <si>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</si>
  <si>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</si>
  <si>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</si>
  <si>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</si>
  <si>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</si>
  <si>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</si>
  <si>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</si>
  <si>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</si>
  <si>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</si>
  <si>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</si>
  <si>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</si>
  <si>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</si>
  <si>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</si>
  <si>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</si>
  <si>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</si>
  <si>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</si>
  <si>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</si>
  <si>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</si>
  <si>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</si>
  <si>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</si>
  <si>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</si>
  <si>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</si>
  <si>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</si>
  <si>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</si>
  <si>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</si>
  <si>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</si>
  <si>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</si>
  <si>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</si>
  <si>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</si>
  <si>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</si>
  <si>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</si>
  <si>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</si>
  <si>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</si>
  <si>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</si>
  <si>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</si>
  <si>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</si>
  <si>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</si>
  <si>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</si>
  <si>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</si>
  <si>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</si>
  <si>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</si>
  <si>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</si>
  <si>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</si>
  <si>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</si>
  <si>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</si>
  <si>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</si>
  <si>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</si>
  <si>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</si>
  <si>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</si>
  <si>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</si>
  <si>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</si>
  <si>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</si>
  <si>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</si>
  <si>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</si>
  <si>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</si>
  <si>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</si>
  <si>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</si>
  <si>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</si>
  <si>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</si>
  <si>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</si>
  <si>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</si>
  <si>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</si>
  <si>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</si>
  <si>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</si>
  <si>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</si>
  <si>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</si>
  <si>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</si>
  <si>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</si>
  <si>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</si>
  <si>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</si>
  <si>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</si>
  <si>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</si>
  <si>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</si>
  <si>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</si>
  <si>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</si>
  <si>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</si>
  <si>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</si>
  <si>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</si>
  <si>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</si>
  <si>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</si>
  <si>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</si>
  <si>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</si>
  <si>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</si>
  <si>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</si>
  <si>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</si>
  <si>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</si>
  <si>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</si>
  <si>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</si>
  <si>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</si>
  <si>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</si>
  <si>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</si>
  <si>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</si>
  <si>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</si>
  <si>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</si>
  <si>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</si>
  <si>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</si>
  <si>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</si>
  <si>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</si>
  <si>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</si>
  <si>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</si>
  <si>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</si>
  <si>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</si>
  <si>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</si>
  <si>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</si>
  <si>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</si>
  <si>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</si>
  <si>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</si>
  <si>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</si>
  <si>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</si>
  <si>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</si>
  <si>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</si>
  <si>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</si>
  <si>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</si>
  <si>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</si>
  <si>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</si>
  <si>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</si>
  <si>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</si>
  <si>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</si>
  <si>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</si>
  <si>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</si>
  <si>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</si>
  <si>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</si>
  <si>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</si>
  <si>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</si>
  <si>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</si>
  <si>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</si>
  <si>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</si>
  <si>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</si>
  <si>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</si>
  <si>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</si>
  <si>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</si>
  <si>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</si>
  <si>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</si>
  <si>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</si>
  <si>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</si>
  <si>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</si>
  <si>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</si>
  <si>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</si>
  <si>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</si>
  <si>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</si>
  <si>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</si>
  <si>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</si>
  <si>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</si>
  <si>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</si>
  <si>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</si>
  <si>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</si>
  <si>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</si>
  <si>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</si>
  <si>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</si>
  <si>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</si>
  <si>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</si>
  <si>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</si>
  <si>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</si>
  <si>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</si>
  <si>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</si>
  <si>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</si>
  <si>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</si>
  <si>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</si>
  <si>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</si>
  <si>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</si>
  <si>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</si>
  <si>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</si>
  <si>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</si>
  <si>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</si>
  <si>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</si>
  <si>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</si>
  <si>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</si>
  <si>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</si>
  <si>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</si>
  <si>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</si>
  <si>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</si>
  <si>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</si>
  <si>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</si>
  <si>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</si>
  <si>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</si>
  <si>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</si>
  <si>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</si>
  <si>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</si>
  <si>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</si>
  <si>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</si>
  <si>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</si>
  <si>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</si>
  <si>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</si>
  <si>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</si>
  <si>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</si>
  <si>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</si>
  <si>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</si>
  <si>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</si>
  <si>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</si>
  <si>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</si>
  <si>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</si>
  <si>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</si>
  <si>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</si>
  <si>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</si>
  <si>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</si>
  <si>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</si>
  <si>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</si>
  <si>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</si>
  <si>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</si>
  <si>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</si>
  <si>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</si>
  <si>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</si>
  <si>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</si>
  <si>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</si>
  <si>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</si>
  <si>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</si>
  <si>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</si>
  <si>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</si>
  <si>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</si>
  <si>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</si>
  <si>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</si>
  <si>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</si>
  <si>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</si>
  <si>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</si>
  <si>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</si>
  <si>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</si>
  <si>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</si>
  <si>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</si>
  <si>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</si>
  <si>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</si>
  <si>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</si>
  <si>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</si>
  <si>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</si>
  <si>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</si>
  <si>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</si>
  <si>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</si>
  <si>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</si>
  <si>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</si>
  <si>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</si>
  <si>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</si>
  <si>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</si>
  <si>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</si>
  <si>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</si>
  <si>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</si>
  <si>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</si>
  <si>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</si>
  <si>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</si>
  <si>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</si>
  <si>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</si>
  <si>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</si>
  <si>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</si>
  <si>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</si>
  <si>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</si>
  <si>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</si>
  <si>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</si>
  <si>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</si>
  <si>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</si>
  <si>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</si>
  <si>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</si>
  <si>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</si>
  <si>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</si>
  <si>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</si>
  <si>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</si>
  <si>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</si>
  <si>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</si>
  <si>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</si>
  <si>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</si>
  <si>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</si>
  <si>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</si>
  <si>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</si>
  <si>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</si>
  <si>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</si>
  <si>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</si>
  <si>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</si>
  <si>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</si>
  <si>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</si>
  <si>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</si>
  <si>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</si>
  <si>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</si>
  <si>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</si>
  <si>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</si>
  <si>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</si>
  <si>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</si>
  <si>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</si>
  <si>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</si>
  <si>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</si>
  <si>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</si>
  <si>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</si>
  <si>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</si>
  <si>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</si>
  <si>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</si>
  <si>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</si>
  <si>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</si>
  <si>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</si>
  <si>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</si>
  <si>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</si>
  <si>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</si>
  <si>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</si>
  <si>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</si>
  <si>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</si>
  <si>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</si>
  <si>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</si>
  <si>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</si>
  <si>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</si>
  <si>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</si>
  <si>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</si>
  <si>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</si>
  <si>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</si>
  <si>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</si>
  <si>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</si>
  <si>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</si>
  <si>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</si>
  <si>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</si>
  <si>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</si>
  <si>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</si>
  <si>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</si>
  <si>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</si>
  <si>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</si>
  <si>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</si>
  <si>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</si>
  <si>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</si>
  <si>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</si>
  <si>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</si>
  <si>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</si>
  <si>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</si>
  <si>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</si>
  <si>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</si>
  <si>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</si>
  <si>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</si>
  <si>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</si>
  <si>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</si>
  <si>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</si>
  <si>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</si>
  <si>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</si>
  <si>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</si>
  <si>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</si>
  <si>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</si>
  <si>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</si>
  <si>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</si>
  <si>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</si>
  <si>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</si>
  <si>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</si>
  <si>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</si>
  <si>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</si>
  <si>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</si>
  <si>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</si>
  <si>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</si>
  <si>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</si>
  <si>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</si>
  <si>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</si>
  <si>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</si>
  <si>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</si>
  <si>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</si>
  <si>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</si>
  <si>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</si>
  <si>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</si>
  <si>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</si>
  <si>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</si>
  <si>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</si>
  <si>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</si>
  <si>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</si>
  <si>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</si>
  <si>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</si>
  <si>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</si>
  <si>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</si>
  <si>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</si>
  <si>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</si>
  <si>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</si>
  <si>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</si>
  <si>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</si>
  <si>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</si>
  <si>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</si>
  <si>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</si>
  <si>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</si>
  <si>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</si>
  <si>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</si>
  <si>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</si>
  <si>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</si>
  <si>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</si>
  <si>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</si>
  <si>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</si>
  <si>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</si>
  <si>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</si>
  <si>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</si>
  <si>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</si>
  <si>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</si>
  <si>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</si>
  <si>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</si>
  <si>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</si>
  <si>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</si>
  <si>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</si>
  <si>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</si>
  <si>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</si>
  <si>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</si>
  <si>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</si>
  <si>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</si>
  <si>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</si>
  <si>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</si>
  <si>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</si>
  <si>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</si>
  <si>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</si>
  <si>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</si>
  <si>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</si>
  <si>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</si>
  <si>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</si>
  <si>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</si>
  <si>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</si>
  <si>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</si>
  <si>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</si>
  <si>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</si>
  <si>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</si>
  <si>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</si>
  <si>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</si>
  <si>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</si>
  <si>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</si>
  <si>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</si>
  <si>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</si>
  <si>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</si>
  <si>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</si>
  <si>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</si>
  <si>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</si>
  <si>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</si>
  <si>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</si>
  <si>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</si>
  <si>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</si>
  <si>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</si>
  <si>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</si>
  <si>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</si>
  <si>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</si>
  <si>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</si>
  <si>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</si>
  <si>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</si>
  <si>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</si>
  <si>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</si>
  <si>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</si>
  <si>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</si>
  <si>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</si>
  <si>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</si>
  <si>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</si>
  <si>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</si>
  <si>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</si>
  <si>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</si>
  <si>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</si>
  <si>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</si>
  <si>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</si>
  <si>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</si>
  <si>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</si>
  <si>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</si>
  <si>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</si>
  <si>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</si>
  <si>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</si>
  <si>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</si>
  <si>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</si>
  <si>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</si>
  <si>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</si>
  <si>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</si>
  <si>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</si>
  <si>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</si>
  <si>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</si>
  <si>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</si>
  <si>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</si>
  <si>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</si>
  <si>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</si>
  <si>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</si>
  <si>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</si>
  <si>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</si>
  <si>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</si>
  <si>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</si>
  <si>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</si>
  <si>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</si>
  <si>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</si>
  <si>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</si>
  <si>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</si>
  <si>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</si>
  <si>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</si>
  <si>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</si>
  <si>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</si>
  <si>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</si>
  <si>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</si>
  <si>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</si>
  <si>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</si>
  <si>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</si>
  <si>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</si>
  <si>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</si>
  <si>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</si>
  <si>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</si>
  <si>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</si>
  <si>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</si>
  <si>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</si>
  <si>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</si>
  <si>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</si>
  <si>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</si>
  <si>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</si>
  <si>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</si>
  <si>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</si>
  <si>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</si>
  <si>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</si>
  <si>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</si>
  <si>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</si>
  <si>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</si>
  <si>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</si>
  <si>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</si>
  <si>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</si>
  <si>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</si>
  <si>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</si>
  <si>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</si>
  <si>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</si>
  <si>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</si>
  <si>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</si>
  <si>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</si>
  <si>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</si>
  <si>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</si>
  <si>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</si>
  <si>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</si>
  <si>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</si>
  <si>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</si>
  <si>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</si>
  <si>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</si>
  <si>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</si>
  <si>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</si>
  <si>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</si>
  <si>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</si>
  <si>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</si>
  <si>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</si>
  <si>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</si>
  <si>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</si>
  <si>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</si>
  <si>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</si>
  <si>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</si>
  <si>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</si>
  <si>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</si>
  <si>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</si>
  <si>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</si>
  <si>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</si>
  <si>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</si>
  <si>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</si>
  <si>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</si>
  <si>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</si>
  <si>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</si>
  <si>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</si>
  <si>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</si>
  <si>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</si>
  <si>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</si>
  <si>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</si>
  <si>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</si>
  <si>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</si>
  <si>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</si>
  <si>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</si>
  <si>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</si>
  <si>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</si>
  <si>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</si>
  <si>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</si>
  <si>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</si>
  <si>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</si>
  <si>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</si>
  <si>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</si>
  <si>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</si>
  <si>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</si>
  <si>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</si>
  <si>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</si>
  <si>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</si>
  <si>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</si>
  <si>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</si>
  <si>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</si>
  <si>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</si>
  <si>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</si>
  <si>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</si>
  <si>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</si>
  <si>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</si>
  <si>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</si>
  <si>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</si>
  <si>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</si>
  <si>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</si>
  <si>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</si>
  <si>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</si>
  <si>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</si>
  <si>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</si>
  <si>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</si>
  <si>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</si>
  <si>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</si>
  <si>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</si>
  <si>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</si>
  <si>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</si>
  <si>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</si>
  <si>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</si>
  <si>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</si>
  <si>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</si>
  <si>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</si>
  <si>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</si>
  <si>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</si>
  <si>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</si>
  <si>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</si>
  <si>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</si>
  <si>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</si>
  <si>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</si>
  <si>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</si>
  <si>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</si>
  <si>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</si>
  <si>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</si>
  <si>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</si>
  <si>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</si>
  <si>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</si>
  <si>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</si>
  <si>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</si>
  <si>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</si>
  <si>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</si>
  <si>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</si>
  <si>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</si>
  <si>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</si>
  <si>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</si>
  <si>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</si>
  <si>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</si>
  <si>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</si>
  <si>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</si>
  <si>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</si>
  <si>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</si>
  <si>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</si>
  <si>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</si>
  <si>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</si>
  <si>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</si>
  <si>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</si>
  <si>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</si>
  <si>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</si>
  <si>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</si>
  <si>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</si>
  <si>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</si>
  <si>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</si>
  <si>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</si>
  <si>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</si>
  <si>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</si>
  <si>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</si>
  <si>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</si>
  <si>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</si>
  <si>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</si>
  <si>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</si>
  <si>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</si>
  <si>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</si>
  <si>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</si>
  <si>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</si>
  <si>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</si>
  <si>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</si>
  <si>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</si>
  <si>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</si>
  <si>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</si>
  <si>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</si>
  <si>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</si>
  <si>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</si>
  <si>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</si>
  <si>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</si>
  <si>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</si>
  <si>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</si>
  <si>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</si>
  <si>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</si>
  <si>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</si>
  <si>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</si>
  <si>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</si>
  <si>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</si>
  <si>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</si>
  <si>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</si>
  <si>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</si>
  <si>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</si>
  <si>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</si>
  <si>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</si>
  <si>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</si>
  <si>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</si>
  <si>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</si>
  <si>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</si>
  <si>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</si>
  <si>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</si>
  <si>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</si>
  <si>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</si>
  <si>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</si>
  <si>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</si>
  <si>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</si>
  <si>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</si>
  <si>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</si>
  <si>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</si>
  <si>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</si>
  <si>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</si>
  <si>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</si>
  <si>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</si>
  <si>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</si>
  <si>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</si>
  <si>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</si>
  <si>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</si>
  <si>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</si>
  <si>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</si>
  <si>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</si>
  <si>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</si>
  <si>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</si>
  <si>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</si>
  <si>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</si>
  <si>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</si>
  <si>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</si>
  <si>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</si>
  <si>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</si>
  <si>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</si>
  <si>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</si>
  <si>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</si>
  <si>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</si>
  <si>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</si>
  <si>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</si>
  <si>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</si>
  <si>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</si>
  <si>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</si>
  <si>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</si>
  <si>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</si>
  <si>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</si>
  <si>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</si>
  <si>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</si>
  <si>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</si>
  <si>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</si>
  <si>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</si>
  <si>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</si>
  <si>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</si>
  <si>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</si>
  <si>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</si>
  <si>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</si>
  <si>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</si>
  <si>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</si>
  <si>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</si>
  <si>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</si>
  <si>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</si>
  <si>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</si>
  <si>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</si>
  <si>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</si>
  <si>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</si>
  <si>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</si>
  <si>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</si>
  <si>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</si>
  <si>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</si>
  <si>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</si>
  <si>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</si>
  <si>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</si>
  <si>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</si>
  <si>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</si>
  <si>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</si>
  <si>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</si>
  <si>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</si>
  <si>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</si>
  <si>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</si>
  <si>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</si>
  <si>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</si>
  <si>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</si>
  <si>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</si>
  <si>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</si>
  <si>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</si>
  <si>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</si>
  <si>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</si>
  <si>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</si>
  <si>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</si>
  <si>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</si>
  <si>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</si>
  <si>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</si>
  <si>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</si>
  <si>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</si>
  <si>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</si>
  <si>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</si>
  <si>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</si>
  <si>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</si>
  <si>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</si>
  <si>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</si>
  <si>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</si>
  <si>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</si>
  <si>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</si>
  <si>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</si>
  <si>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</si>
  <si>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</si>
  <si>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</si>
  <si>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</si>
  <si>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</si>
  <si>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</si>
  <si>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</si>
  <si>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</si>
  <si>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</si>
  <si>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</si>
  <si>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</si>
  <si>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</si>
  <si>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</si>
  <si>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</si>
  <si>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</si>
  <si>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</si>
  <si>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</si>
  <si>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</si>
  <si>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</si>
  <si>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</si>
  <si>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</si>
  <si>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</si>
  <si>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</si>
  <si>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</si>
  <si>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</si>
  <si>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</si>
  <si>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</si>
  <si>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</si>
  <si>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</si>
  <si>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</si>
  <si>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</si>
  <si>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</si>
  <si>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</si>
  <si>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</si>
  <si>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</si>
  <si>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</si>
  <si>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</si>
  <si>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</si>
  <si>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</si>
  <si>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</si>
  <si>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</si>
  <si>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</si>
  <si>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</si>
  <si>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</si>
  <si>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</si>
  <si>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</si>
  <si>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</si>
  <si>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</si>
  <si>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</si>
  <si>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</si>
  <si>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</si>
  <si>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</si>
  <si>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</si>
  <si>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</si>
  <si>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</si>
  <si>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</si>
  <si>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</si>
  <si>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</si>
  <si>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</si>
  <si>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</si>
  <si>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</si>
  <si>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</si>
  <si>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</si>
  <si>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</si>
  <si>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</si>
  <si>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</si>
  <si>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</si>
  <si>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</si>
  <si>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</si>
  <si>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</si>
  <si>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</si>
  <si>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</si>
  <si>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</si>
  <si>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</si>
  <si>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</si>
  <si>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</si>
  <si>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</si>
  <si>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</si>
  <si>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</si>
  <si>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</si>
  <si>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</si>
  <si>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</si>
  <si>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</si>
  <si>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</si>
  <si>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</si>
  <si>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</si>
  <si>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</si>
  <si>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</si>
  <si>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</si>
  <si>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</si>
  <si>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</si>
  <si>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</si>
  <si>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</si>
  <si>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</si>
  <si>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</si>
  <si>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</si>
  <si>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</si>
  <si>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</si>
  <si>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</si>
  <si>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</si>
  <si>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</si>
  <si>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</si>
  <si>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</si>
  <si>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</si>
  <si>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</si>
  <si>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</si>
  <si>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</si>
  <si>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</si>
  <si>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</si>
  <si>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</si>
  <si>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</si>
  <si>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</si>
  <si>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</si>
  <si>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</si>
  <si>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</si>
  <si>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</si>
  <si>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</si>
  <si>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</si>
  <si>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</si>
  <si>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</si>
  <si>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</si>
  <si>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</si>
  <si>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</si>
  <si>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</si>
  <si>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</si>
  <si>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</si>
  <si>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</si>
  <si>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</si>
  <si>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</si>
  <si>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</si>
  <si>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</si>
  <si>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</si>
  <si>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</si>
  <si>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</si>
  <si>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</si>
  <si>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</si>
  <si>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</si>
  <si>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</si>
  <si>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</si>
  <si>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</si>
  <si>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</si>
  <si>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</si>
  <si>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</si>
  <si>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</si>
  <si>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</si>
  <si>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</si>
  <si>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</si>
  <si>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</si>
  <si>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</si>
  <si>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</si>
  <si>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</si>
  <si>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</si>
  <si>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</si>
  <si>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</si>
  <si>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</si>
  <si>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</si>
  <si>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</si>
  <si>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</si>
  <si>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</si>
  <si>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</si>
  <si>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</si>
  <si>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</si>
  <si>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</si>
  <si>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</si>
  <si>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</si>
  <si>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</si>
  <si>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</si>
  <si>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</si>
  <si>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</si>
  <si>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</si>
  <si>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</si>
  <si>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</si>
  <si>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</si>
  <si>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</si>
  <si>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</si>
  <si>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</si>
  <si>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</si>
  <si>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</si>
  <si>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</si>
  <si>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</si>
  <si>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</si>
  <si>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</si>
  <si>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</si>
  <si>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</si>
  <si>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</si>
  <si>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</si>
  <si>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</si>
  <si>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</si>
  <si>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</si>
  <si>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</si>
  <si>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</si>
  <si>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</si>
  <si>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</si>
  <si>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</si>
  <si>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</si>
  <si>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</si>
  <si>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</si>
  <si>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</si>
  <si>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</si>
  <si>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</si>
  <si>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</si>
  <si>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</si>
  <si>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</si>
  <si>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</si>
  <si>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</si>
  <si>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</si>
  <si>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</si>
  <si>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</si>
  <si>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</si>
  <si>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</si>
  <si>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</si>
  <si>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</si>
  <si>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</si>
  <si>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</si>
  <si>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</si>
  <si>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</si>
  <si>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</si>
  <si>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</si>
  <si>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</si>
  <si>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</si>
  <si>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</si>
  <si>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</si>
  <si>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</si>
  <si>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</si>
  <si>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</si>
  <si>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</si>
  <si>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</si>
  <si>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</si>
  <si>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</si>
  <si>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</si>
  <si>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</si>
  <si>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</si>
  <si>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</si>
  <si>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</si>
  <si>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</si>
  <si>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</si>
  <si>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</si>
  <si>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</si>
  <si>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</si>
  <si>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</si>
  <si>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</si>
  <si>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</si>
  <si>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</si>
  <si>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</si>
  <si>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</si>
  <si>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</si>
  <si>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</si>
  <si>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</si>
  <si>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</si>
  <si>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</si>
  <si>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</si>
  <si>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</si>
  <si>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</si>
  <si>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</si>
  <si>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</si>
  <si>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</si>
  <si>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</si>
  <si>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</si>
  <si>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</si>
  <si>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</si>
  <si>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</si>
  <si>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</si>
  <si>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</si>
  <si>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</si>
  <si>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</si>
  <si>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</si>
  <si>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</si>
  <si>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</si>
  <si>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</si>
  <si>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</si>
  <si>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</si>
  <si>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</si>
  <si>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</si>
  <si>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</si>
  <si>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</si>
  <si>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</si>
  <si>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</si>
  <si>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</si>
  <si>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</si>
  <si>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</si>
  <si>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</si>
  <si>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</si>
  <si>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</si>
  <si>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</si>
  <si>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</si>
  <si>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</si>
  <si>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</si>
  <si>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</si>
  <si>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</si>
  <si>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</si>
  <si>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</si>
  <si>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</si>
  <si>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</si>
  <si>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</si>
  <si>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</si>
  <si>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</si>
  <si>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</si>
  <si>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</si>
  <si>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</si>
  <si>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</si>
  <si>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</si>
  <si>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</si>
  <si>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</si>
  <si>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</si>
  <si>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</si>
  <si>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</si>
  <si>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</si>
  <si>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</si>
  <si>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</si>
  <si>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</si>
  <si>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</si>
  <si>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</si>
  <si>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</si>
  <si>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</si>
  <si>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</si>
  <si>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</si>
  <si>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</si>
  <si>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</si>
  <si>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</si>
  <si>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</si>
  <si>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</si>
  <si>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</si>
  <si>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</si>
  <si>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</si>
  <si>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</si>
  <si>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</si>
  <si>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</si>
  <si>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</si>
  <si>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</si>
  <si>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</si>
  <si>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</si>
  <si>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</si>
  <si>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</si>
  <si>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</si>
  <si>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</si>
  <si>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</si>
  <si>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</si>
  <si>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</si>
  <si>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</si>
  <si>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</si>
  <si>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</si>
  <si>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</si>
  <si>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</si>
  <si>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</si>
  <si>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</si>
  <si>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</si>
  <si>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</si>
  <si>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</si>
  <si>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</si>
  <si>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</si>
  <si>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</si>
  <si>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</si>
  <si>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</si>
  <si>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</si>
  <si>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</si>
  <si>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</si>
  <si>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</si>
  <si>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</si>
  <si>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</si>
  <si>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</si>
  <si>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</si>
  <si>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</si>
  <si>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</si>
  <si>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</si>
  <si>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</si>
  <si>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</si>
  <si>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</si>
  <si>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</si>
  <si>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</si>
  <si>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</si>
  <si>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</si>
  <si>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</si>
  <si>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</si>
  <si>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</si>
  <si>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</si>
  <si>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</si>
  <si>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</si>
  <si>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</si>
  <si>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</si>
  <si>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</si>
  <si>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</si>
  <si>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</si>
  <si>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</si>
  <si>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</si>
  <si>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</si>
  <si>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</si>
  <si>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</si>
  <si>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</si>
  <si>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</si>
  <si>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</si>
  <si>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</si>
  <si>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</si>
  <si>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</si>
  <si>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</si>
  <si>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</si>
  <si>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</si>
  <si>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</si>
  <si>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</si>
  <si>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</si>
  <si>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</si>
  <si>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</si>
  <si>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</si>
  <si>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</si>
  <si>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</si>
  <si>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</si>
  <si>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</si>
  <si>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</si>
  <si>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</si>
  <si>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</si>
  <si>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</si>
  <si>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</si>
  <si>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</si>
  <si>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</si>
  <si>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</si>
  <si>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</si>
  <si>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</si>
  <si>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</si>
  <si>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</si>
  <si>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</si>
  <si>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</si>
  <si>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</si>
  <si>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</si>
  <si>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</si>
  <si>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</si>
  <si>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</si>
  <si>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</si>
  <si>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</si>
  <si>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</si>
  <si>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</si>
  <si>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</si>
  <si>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</si>
  <si>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</si>
  <si>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</si>
  <si>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</si>
  <si>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</si>
  <si>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</si>
  <si>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</si>
  <si>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</si>
  <si>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</si>
  <si>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</si>
  <si>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</si>
  <si>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</si>
  <si>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</si>
  <si>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</si>
  <si>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</si>
  <si>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</si>
  <si>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</si>
  <si>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</si>
  <si>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</si>
  <si>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</si>
  <si>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</si>
  <si>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</si>
  <si>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</si>
  <si>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</si>
  <si>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</si>
  <si>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</si>
  <si>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</si>
  <si>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</si>
  <si>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</si>
  <si>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</si>
  <si>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</si>
  <si>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</si>
  <si>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</si>
  <si>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</si>
  <si>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</si>
  <si>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</si>
  <si>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</si>
  <si>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</si>
  <si>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</si>
  <si>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</si>
  <si>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</si>
  <si>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</si>
  <si>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</si>
  <si>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</si>
  <si>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</si>
  <si>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</si>
  <si>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</si>
  <si>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</si>
  <si>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</si>
  <si>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</si>
  <si>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</si>
  <si>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</si>
  <si>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</si>
  <si>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</si>
  <si>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</si>
  <si>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</si>
  <si>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</si>
  <si>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</si>
  <si>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</si>
  <si>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</si>
  <si>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</si>
  <si>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</si>
  <si>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</si>
  <si>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</si>
  <si>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</si>
  <si>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</si>
  <si>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</si>
  <si>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</si>
  <si>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</si>
  <si>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</si>
  <si>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</si>
  <si>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</si>
  <si>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</si>
  <si>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</si>
  <si>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</si>
  <si>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</si>
  <si>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</si>
  <si>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</si>
  <si>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</si>
  <si>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</si>
  <si>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</si>
  <si>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</si>
  <si>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</si>
  <si>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</si>
  <si>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</si>
  <si>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</si>
  <si>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</si>
  <si>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</si>
  <si>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</si>
  <si>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</si>
  <si>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</si>
  <si>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</si>
  <si>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</si>
  <si>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</si>
  <si>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</si>
  <si>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</si>
  <si>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</si>
  <si>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</si>
  <si>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</si>
  <si>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</si>
  <si>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</si>
  <si>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</si>
  <si>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</si>
  <si>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</si>
  <si>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</si>
  <si>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</si>
  <si>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</si>
  <si>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</si>
  <si>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</si>
  <si>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</si>
  <si>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</si>
  <si>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</si>
  <si>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</si>
  <si>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</si>
  <si>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</si>
  <si>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</si>
  <si>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</si>
  <si>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</si>
  <si>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</si>
  <si>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</si>
  <si>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</si>
  <si>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</si>
  <si>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</si>
  <si>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</si>
  <si>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</si>
  <si>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</si>
  <si>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</si>
  <si>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</si>
  <si>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</si>
  <si>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</si>
  <si>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</si>
  <si>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</si>
  <si>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</si>
  <si>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</si>
  <si>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</si>
  <si>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</si>
  <si>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</si>
  <si>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</si>
  <si>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</si>
  <si>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</si>
  <si>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</si>
  <si>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</si>
  <si>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</si>
  <si>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</si>
  <si>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</si>
  <si>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</si>
  <si>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</si>
  <si>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</si>
  <si>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</si>
  <si>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</si>
  <si>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</si>
  <si>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</si>
  <si>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</si>
  <si>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</si>
  <si>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</si>
  <si>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</si>
  <si>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</si>
  <si>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</si>
  <si>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</si>
  <si>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</si>
  <si>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</si>
  <si>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</si>
  <si>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</si>
  <si>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</si>
  <si>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</si>
  <si>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</si>
  <si>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</si>
  <si>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</si>
  <si>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</si>
  <si>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</si>
  <si>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</si>
  <si>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</si>
  <si>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</si>
  <si>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</si>
  <si>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</si>
  <si>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</si>
  <si>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</si>
  <si>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</si>
  <si>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</si>
  <si>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</si>
  <si>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</si>
  <si>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</si>
  <si>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</si>
  <si>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</si>
  <si>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</si>
  <si>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</si>
  <si>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</si>
  <si>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</si>
  <si>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</si>
  <si>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</si>
  <si>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</si>
  <si>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</si>
  <si>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</si>
  <si>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</si>
  <si>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</si>
  <si>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</si>
  <si>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</si>
  <si>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</si>
  <si>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</si>
  <si>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</si>
  <si>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</si>
  <si>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</si>
  <si>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</si>
  <si>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</si>
  <si>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</si>
  <si>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</si>
  <si>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</si>
  <si>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</si>
  <si>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</si>
  <si>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</si>
  <si>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</si>
  <si>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</si>
  <si>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</si>
  <si>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</si>
  <si>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</si>
  <si>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</si>
  <si>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</si>
  <si>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</si>
  <si>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</si>
  <si>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</si>
  <si>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</si>
  <si>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</si>
  <si>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</si>
  <si>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</si>
  <si>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</si>
  <si>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</si>
  <si>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</si>
  <si>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</si>
  <si>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</si>
  <si>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</si>
  <si>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</si>
  <si>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</si>
  <si>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</si>
  <si>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</si>
  <si>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</si>
  <si>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</si>
  <si>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</si>
  <si>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</si>
  <si>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</si>
  <si>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</si>
  <si>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</si>
  <si>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</si>
  <si>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</si>
  <si>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</si>
  <si>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</si>
  <si>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</si>
  <si>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</si>
  <si>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</si>
  <si>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</si>
  <si>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</si>
  <si>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</si>
  <si>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</si>
  <si>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</si>
  <si>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</si>
  <si>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</si>
  <si>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</si>
  <si>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</si>
  <si>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</si>
  <si>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</si>
  <si>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</si>
  <si>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</si>
  <si>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</si>
  <si>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</si>
  <si>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</si>
  <si>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</si>
  <si>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</si>
  <si>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</si>
  <si>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</si>
  <si>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</si>
  <si>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</si>
  <si>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</si>
  <si>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</si>
  <si>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</si>
  <si>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</si>
  <si>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</si>
  <si>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</si>
  <si>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</si>
  <si>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</si>
  <si>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</si>
  <si>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</si>
  <si>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</si>
  <si>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</si>
  <si>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</si>
  <si>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</si>
  <si>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</si>
  <si>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</si>
  <si>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</si>
  <si>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</si>
  <si>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</si>
  <si>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</si>
  <si>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</si>
  <si>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</si>
  <si>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</si>
  <si>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</si>
  <si>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</si>
  <si>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</si>
  <si>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</si>
  <si>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</si>
  <si>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</si>
  <si>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</si>
  <si>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</si>
  <si>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</si>
  <si>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</si>
  <si>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</si>
  <si>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</si>
  <si>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</si>
  <si>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</si>
  <si>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</si>
  <si>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</si>
  <si>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</si>
  <si>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</si>
  <si>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</si>
  <si>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</si>
  <si>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</si>
  <si>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</si>
  <si>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</si>
  <si>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</si>
  <si>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</si>
  <si>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</si>
  <si>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</si>
  <si>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</si>
  <si>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</si>
  <si>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</si>
  <si>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</si>
  <si>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</si>
  <si>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</si>
  <si>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</si>
  <si>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</si>
  <si>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</si>
  <si>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</si>
  <si>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</si>
  <si>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</si>
  <si>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</si>
  <si>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</si>
  <si>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</si>
  <si>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</si>
  <si>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</si>
  <si>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</si>
  <si>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</si>
  <si>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</si>
  <si>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</si>
  <si>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</si>
  <si>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</si>
  <si>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</si>
  <si>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</si>
  <si>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</si>
  <si>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</si>
  <si>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</si>
  <si>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</si>
  <si>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</si>
  <si>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</si>
  <si>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</si>
  <si>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</si>
  <si>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</si>
  <si>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</si>
  <si>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</si>
  <si>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</si>
  <si>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</si>
  <si>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</si>
  <si>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</si>
  <si>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</si>
  <si>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</si>
  <si>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</si>
  <si>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</si>
  <si>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</si>
  <si>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</si>
  <si>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</si>
  <si>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</si>
  <si>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</si>
  <si>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</si>
  <si>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</si>
  <si>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</si>
  <si>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</si>
  <si>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</si>
  <si>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</si>
  <si>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</si>
  <si>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</si>
  <si>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</si>
  <si>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</si>
  <si>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</si>
  <si>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</si>
  <si>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</si>
  <si>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</si>
  <si>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</si>
  <si>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</si>
  <si>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</si>
  <si>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</si>
  <si>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</si>
  <si>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</si>
  <si>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</si>
  <si>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</si>
  <si>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</si>
  <si>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</si>
  <si>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</si>
  <si>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</si>
  <si>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</si>
  <si>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</si>
  <si>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</si>
  <si>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</si>
  <si>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</si>
  <si>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</si>
  <si>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</si>
  <si>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</si>
  <si>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</si>
  <si>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</si>
  <si>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</si>
  <si>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</si>
  <si>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</si>
  <si>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</si>
  <si>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</si>
  <si>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</si>
  <si>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</si>
  <si>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</si>
  <si>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</si>
  <si>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</si>
  <si>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</si>
  <si>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</si>
  <si>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</si>
  <si>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</si>
  <si>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</si>
  <si>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</si>
  <si>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</si>
  <si>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</si>
  <si>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</si>
  <si>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</si>
  <si>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</si>
  <si>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</si>
  <si>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</si>
  <si>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</si>
  <si>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</si>
  <si>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</si>
  <si>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</si>
  <si>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</si>
  <si>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</si>
  <si>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</si>
  <si>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</si>
  <si>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</si>
  <si>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</si>
  <si>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</si>
  <si>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</si>
  <si>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</si>
  <si>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</si>
  <si>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</si>
  <si>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</si>
  <si>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</si>
  <si>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</si>
  <si>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</si>
  <si>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</si>
  <si>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</si>
  <si>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</si>
  <si>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</si>
  <si>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</si>
  <si>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</si>
  <si>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</si>
  <si>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</si>
  <si>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</si>
  <si>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</si>
  <si>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</si>
  <si>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</si>
  <si>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</si>
  <si>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</si>
  <si>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</si>
  <si>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</si>
  <si>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</si>
  <si>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</si>
  <si>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</si>
  <si>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</si>
  <si>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</si>
  <si>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</si>
  <si>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</si>
  <si>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</si>
  <si>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</si>
  <si>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</si>
  <si>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</si>
  <si>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</si>
  <si>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</si>
  <si>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</si>
  <si>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</si>
  <si>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</si>
  <si>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</si>
  <si>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</si>
  <si>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</si>
  <si>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</si>
  <si>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</si>
  <si>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</si>
  <si>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</si>
  <si>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</si>
  <si>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</si>
  <si>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</si>
  <si>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</si>
  <si>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</si>
  <si>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</si>
  <si>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</si>
  <si>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</si>
  <si>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</si>
  <si>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</si>
  <si>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</si>
  <si>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</si>
  <si>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</si>
  <si>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</si>
  <si>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</si>
  <si>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</si>
  <si>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</si>
  <si>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</si>
  <si>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</si>
  <si>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</si>
  <si>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</si>
  <si>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</si>
  <si>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</si>
  <si>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</si>
  <si>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</si>
  <si>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</si>
  <si>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</si>
  <si>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</si>
  <si>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</si>
  <si>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</si>
  <si>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</si>
  <si>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</si>
  <si>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</si>
  <si>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</si>
  <si>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</si>
  <si>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</si>
  <si>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</si>
  <si>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</si>
  <si>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</si>
  <si>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</si>
  <si>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</si>
  <si>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</si>
  <si>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</si>
  <si>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</si>
  <si>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</si>
  <si>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</si>
  <si>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</si>
  <si>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</si>
  <si>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</si>
  <si>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</si>
  <si>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</si>
  <si>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</si>
  <si>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</si>
  <si>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</si>
  <si>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</si>
  <si>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</si>
  <si>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</si>
  <si>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</si>
  <si>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</si>
  <si>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</si>
  <si>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</si>
  <si>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</si>
  <si>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</si>
  <si>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</si>
  <si>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</si>
  <si>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</si>
  <si>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</si>
  <si>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</si>
  <si>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</si>
  <si>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</si>
  <si>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</si>
  <si>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</si>
  <si>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</si>
  <si>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</si>
  <si>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</si>
  <si>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</si>
  <si>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</si>
  <si>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</si>
  <si>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</si>
  <si>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</si>
  <si>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</si>
  <si>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</si>
  <si>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</si>
  <si>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</si>
  <si>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</si>
  <si>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</si>
  <si>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</si>
  <si>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</si>
  <si>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</si>
  <si>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</si>
  <si>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</si>
  <si>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</si>
  <si>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</si>
  <si>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</si>
  <si>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</si>
  <si>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</si>
  <si>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</si>
  <si>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</si>
  <si>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</si>
  <si>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</si>
  <si>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</si>
  <si>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</si>
  <si>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</si>
  <si>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</si>
  <si>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</si>
  <si>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</si>
  <si>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</si>
  <si>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</si>
  <si>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</si>
  <si>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</si>
  <si>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</si>
  <si>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</si>
  <si>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</si>
  <si>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</si>
  <si>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</si>
  <si>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</si>
  <si>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</si>
  <si>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</si>
  <si>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</si>
  <si>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</si>
  <si>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</si>
  <si>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</si>
  <si>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</si>
  <si>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</si>
  <si>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</si>
  <si>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</si>
  <si>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</si>
  <si>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</si>
  <si>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</si>
  <si>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</si>
  <si>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</si>
  <si>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</si>
  <si>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</si>
  <si>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</si>
  <si>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</si>
  <si>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</si>
  <si>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</si>
  <si>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</si>
  <si>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</si>
  <si>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</si>
  <si>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</si>
  <si>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</si>
  <si>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</si>
  <si>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</si>
  <si>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</si>
  <si>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</si>
  <si>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</si>
  <si>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</si>
  <si>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</si>
  <si>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</si>
  <si>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</si>
  <si>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</si>
  <si>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</si>
  <si>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</si>
  <si>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</si>
  <si>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</si>
  <si>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</si>
  <si>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</si>
  <si>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</si>
  <si>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</si>
  <si>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</si>
  <si>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</si>
  <si>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</si>
  <si>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</si>
  <si>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</si>
  <si>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</si>
  <si>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</si>
  <si>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</si>
  <si>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</si>
  <si>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</si>
  <si>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</si>
  <si>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</si>
  <si>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</si>
  <si>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</si>
  <si>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</si>
  <si>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</si>
  <si>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</si>
  <si>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</si>
  <si>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</si>
  <si>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</si>
  <si>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</si>
  <si>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</si>
  <si>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</si>
  <si>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</si>
  <si>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</si>
  <si>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</si>
  <si>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</si>
  <si>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</si>
  <si>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</si>
  <si>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</si>
  <si>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</si>
  <si>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</si>
  <si>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</si>
  <si>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</si>
  <si>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</si>
  <si>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</si>
  <si>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</si>
  <si>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</si>
  <si>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</si>
  <si>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</si>
  <si>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</si>
  <si>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</si>
  <si>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</si>
  <si>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</si>
  <si>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</si>
  <si>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</si>
  <si>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</si>
  <si>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</si>
  <si>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</si>
  <si>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</si>
  <si>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</si>
  <si>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</si>
  <si>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</si>
  <si>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</si>
  <si>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</si>
  <si>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</si>
  <si>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</si>
  <si>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</si>
  <si>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</si>
  <si>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</si>
  <si>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</si>
  <si>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</si>
  <si>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</si>
  <si>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</si>
  <si>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</si>
  <si>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</si>
  <si>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</si>
  <si>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</si>
  <si>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</si>
  <si>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</si>
  <si>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</si>
  <si>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</si>
  <si>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</si>
  <si>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</si>
  <si>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</si>
  <si>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</si>
  <si>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</si>
  <si>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</si>
  <si>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</si>
  <si>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</si>
  <si>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</si>
  <si>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</si>
  <si>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</si>
  <si>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</si>
  <si>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</si>
  <si>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</si>
  <si>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</si>
  <si>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</si>
  <si>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</si>
  <si>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</si>
  <si>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</si>
  <si>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</si>
  <si>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</si>
  <si>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</si>
  <si>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</si>
  <si>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</si>
  <si>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</si>
  <si>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</si>
  <si>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</si>
  <si>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</si>
  <si>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</si>
  <si>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</si>
  <si>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</si>
  <si>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</si>
  <si>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</si>
  <si>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</si>
  <si>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</si>
  <si>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</si>
  <si>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</si>
  <si>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</si>
  <si>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</si>
  <si>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</si>
  <si>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</si>
  <si>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</si>
  <si>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</si>
  <si>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</si>
  <si>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</si>
  <si>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</si>
  <si>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</si>
  <si>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</si>
  <si>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</si>
  <si>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</si>
  <si>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</si>
  <si>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</si>
  <si>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</si>
  <si>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</si>
  <si>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</si>
  <si>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</si>
  <si>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</si>
  <si>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</si>
  <si>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</si>
  <si>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</si>
  <si>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</si>
  <si>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</si>
  <si>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</si>
  <si>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</si>
  <si>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</si>
  <si>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</si>
  <si>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</si>
  <si>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</si>
  <si>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</si>
  <si>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</si>
  <si>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</si>
  <si>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</si>
  <si>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</si>
  <si>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</si>
  <si>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</si>
  <si>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</si>
  <si>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</si>
  <si>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</si>
  <si>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</si>
  <si>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</si>
  <si>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</si>
  <si>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</si>
  <si>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</si>
  <si>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</si>
  <si>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</si>
  <si>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</si>
  <si>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</si>
  <si>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</si>
  <si>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</si>
  <si>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</si>
  <si>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</si>
  <si>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</si>
  <si>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</si>
  <si>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</si>
  <si>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</si>
  <si>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</si>
  <si>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</si>
  <si>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</si>
  <si>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</si>
  <si>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</si>
  <si>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</si>
  <si>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</si>
  <si>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</si>
  <si>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</si>
  <si>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</si>
  <si>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</si>
  <si>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</si>
  <si>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</si>
  <si>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</si>
  <si>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</si>
  <si>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</si>
  <si>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</si>
  <si>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</si>
  <si>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</si>
  <si>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</si>
  <si>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</si>
  <si>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</si>
  <si>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</si>
  <si>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</si>
  <si>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</si>
  <si>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</si>
  <si>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</si>
  <si>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</si>
  <si>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</si>
  <si>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</si>
  <si>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</si>
  <si>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</si>
  <si>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</si>
  <si>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</si>
  <si>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</si>
  <si>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</si>
  <si>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</si>
  <si>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</si>
  <si>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</si>
  <si>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</si>
  <si>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</si>
  <si>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</si>
  <si>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</si>
  <si>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</si>
  <si>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</si>
  <si>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</si>
  <si>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</si>
  <si>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</si>
  <si>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</si>
  <si>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</si>
  <si>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</si>
  <si>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</si>
  <si>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</si>
  <si>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</si>
  <si>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</si>
  <si>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</si>
  <si>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</si>
  <si>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</si>
  <si>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</si>
  <si>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</si>
  <si>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</si>
  <si>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</si>
  <si>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</si>
  <si>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</si>
  <si>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</si>
  <si>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</si>
  <si>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</si>
  <si>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</si>
  <si>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</si>
  <si>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</si>
  <si>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</si>
  <si>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</si>
  <si>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</si>
  <si>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</si>
  <si>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</si>
  <si>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</si>
  <si>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</si>
  <si>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</si>
  <si>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</si>
  <si>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</si>
  <si>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</si>
  <si>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</si>
  <si>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</si>
  <si>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</si>
  <si>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</si>
  <si>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</si>
  <si>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</si>
  <si>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</si>
  <si>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</si>
  <si>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</si>
  <si>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</si>
  <si>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</si>
  <si>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</si>
  <si>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</si>
  <si>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</si>
  <si>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</si>
  <si>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</si>
  <si>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</si>
  <si>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</si>
  <si>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</si>
  <si>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</si>
  <si>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</si>
  <si>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</si>
  <si>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</si>
  <si>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</si>
  <si>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</si>
  <si>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</si>
  <si>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</si>
  <si>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</si>
  <si>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</si>
  <si>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</si>
  <si>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</si>
  <si>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</si>
  <si>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</si>
  <si>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</si>
  <si>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</si>
  <si>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</si>
  <si>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</si>
  <si>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</si>
  <si>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</si>
  <si>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</si>
  <si>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</si>
  <si>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</si>
  <si>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</si>
  <si>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</si>
  <si>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</si>
  <si>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</si>
  <si>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</si>
  <si>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</si>
  <si>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</si>
  <si>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</si>
  <si>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</si>
  <si>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</si>
  <si>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</si>
  <si>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</si>
  <si>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</si>
  <si>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</si>
  <si>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</si>
  <si>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</si>
  <si>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</si>
  <si>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</si>
  <si>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</si>
  <si>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</si>
  <si>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</si>
  <si>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</si>
  <si>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</si>
  <si>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</si>
  <si>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</si>
  <si>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</si>
  <si>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</si>
  <si>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</si>
  <si>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</si>
  <si>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</si>
  <si>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</si>
  <si>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</si>
  <si>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</si>
  <si>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</si>
  <si>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</si>
  <si>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</si>
  <si>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</si>
  <si>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</si>
  <si>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</si>
  <si>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</si>
  <si>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</si>
  <si>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</si>
  <si>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</si>
  <si>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</si>
  <si>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</si>
  <si>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</si>
  <si>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</si>
  <si>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</si>
  <si>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</si>
  <si>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</si>
  <si>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</si>
  <si>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</si>
  <si>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</si>
  <si>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</si>
  <si>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</si>
  <si>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</si>
  <si>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</si>
  <si>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</si>
  <si>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</si>
  <si>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</si>
  <si>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</si>
  <si>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</si>
  <si>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</si>
  <si>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</si>
  <si>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</si>
  <si>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</si>
  <si>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</si>
  <si>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</si>
  <si>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</si>
  <si>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</si>
  <si>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</si>
  <si>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</si>
  <si>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</si>
  <si>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</si>
  <si>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</si>
  <si>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</si>
  <si>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</si>
  <si>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</si>
  <si>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</si>
  <si>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</si>
  <si>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</si>
  <si>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</si>
  <si>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</si>
  <si>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</si>
  <si>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</si>
  <si>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</si>
  <si>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</si>
  <si>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</si>
  <si>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</si>
  <si>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</si>
  <si>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</si>
  <si>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</si>
  <si>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</si>
  <si>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</si>
  <si>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</si>
  <si>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</si>
  <si>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</si>
  <si>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</si>
  <si>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</si>
  <si>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</si>
  <si>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</si>
  <si>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</si>
  <si>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</si>
  <si>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</si>
  <si>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</si>
  <si>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</si>
  <si>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</si>
  <si>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</si>
  <si>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</si>
  <si>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</si>
  <si>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</si>
  <si>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</si>
  <si>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</si>
  <si>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</si>
  <si>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</si>
  <si>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</si>
  <si>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</si>
  <si>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</si>
  <si>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</si>
  <si>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</si>
  <si>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</si>
  <si>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</si>
  <si>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</si>
  <si>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</si>
  <si>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</si>
  <si>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</si>
  <si>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</si>
  <si>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</si>
  <si>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</si>
  <si>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</si>
  <si>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</si>
  <si>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</si>
  <si>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</si>
  <si>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</si>
  <si>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</si>
  <si>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</si>
  <si>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</si>
  <si>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</si>
  <si>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</si>
  <si>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</si>
  <si>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</si>
  <si>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</si>
  <si>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</si>
  <si>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</si>
  <si>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</si>
  <si>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</si>
  <si>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</si>
  <si>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</si>
  <si>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</si>
  <si>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</si>
  <si>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</si>
  <si>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</si>
  <si>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</si>
  <si>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</si>
  <si>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</si>
  <si>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</si>
  <si>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</si>
  <si>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</si>
  <si>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</si>
  <si>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</si>
  <si>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</si>
  <si>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</si>
  <si>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</si>
  <si>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</si>
  <si>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</si>
  <si>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</si>
  <si>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</si>
  <si>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</si>
  <si>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</si>
  <si>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</si>
  <si>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</si>
  <si>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</si>
  <si>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</si>
  <si>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</si>
  <si>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</si>
  <si>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</si>
  <si>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</si>
  <si>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</si>
  <si>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</si>
  <si>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</si>
  <si>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</si>
  <si>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</si>
  <si>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</si>
  <si>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</si>
  <si>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</si>
  <si>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</si>
  <si>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</si>
  <si>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</si>
  <si>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</si>
  <si>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</si>
  <si>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</si>
  <si>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</si>
  <si>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</si>
  <si>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</si>
  <si>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</si>
  <si>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</si>
  <si>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</si>
  <si>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</si>
  <si>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</si>
  <si>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</si>
  <si>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</si>
  <si>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</si>
  <si>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</si>
  <si>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</si>
  <si>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</si>
  <si>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</si>
  <si>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</si>
  <si>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</si>
  <si>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</si>
  <si>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</si>
  <si>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</si>
  <si>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</si>
  <si>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</si>
  <si>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</si>
  <si>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</si>
  <si>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</si>
  <si>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</si>
  <si>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</si>
  <si>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</si>
  <si>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</si>
  <si>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</si>
  <si>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</si>
  <si>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</si>
  <si>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</si>
  <si>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</si>
  <si>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</si>
  <si>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</si>
  <si>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</si>
  <si>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</si>
  <si>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</si>
  <si>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</si>
  <si>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</si>
  <si>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</si>
  <si>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</si>
  <si>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</si>
  <si>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</si>
  <si>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</si>
  <si>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</si>
  <si>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</si>
  <si>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</si>
  <si>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</si>
  <si>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</si>
  <si>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</si>
  <si>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</si>
  <si>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</si>
  <si>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</si>
  <si>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</si>
  <si>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</si>
  <si>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</si>
  <si>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</si>
  <si>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</si>
  <si>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</si>
  <si>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</si>
  <si>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</si>
  <si>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</si>
  <si>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</si>
  <si>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</si>
  <si>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</si>
  <si>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</si>
  <si>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</si>
  <si>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</si>
  <si>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</si>
  <si>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</si>
  <si>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</si>
  <si>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</si>
  <si>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</si>
  <si>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</si>
  <si>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</si>
  <si>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</si>
  <si>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</si>
  <si>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</si>
  <si>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</si>
  <si>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</si>
  <si>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</si>
  <si>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</si>
  <si>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</si>
  <si>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</si>
  <si>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</si>
  <si>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</si>
  <si>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</si>
  <si>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</si>
  <si>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</si>
  <si>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</si>
  <si>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</si>
  <si>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</si>
  <si>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</si>
  <si>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</si>
  <si>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</si>
  <si>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</si>
  <si>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</si>
  <si>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</si>
  <si>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</si>
  <si>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</si>
  <si>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</si>
  <si>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</si>
  <si>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</si>
  <si>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</si>
  <si>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</si>
  <si>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</si>
  <si>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</si>
  <si>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</si>
  <si>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</si>
  <si>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</si>
  <si>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</si>
  <si>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</si>
  <si>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</si>
  <si>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</si>
  <si>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</si>
  <si>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</si>
  <si>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</si>
  <si>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</si>
  <si>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</si>
  <si>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</si>
  <si>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</si>
  <si>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</si>
  <si>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</si>
  <si>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</si>
  <si>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</si>
  <si>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</si>
  <si>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</si>
  <si>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</si>
  <si>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</si>
  <si>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</si>
  <si>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</si>
  <si>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</si>
  <si>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</si>
  <si>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</si>
  <si>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</si>
  <si>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</si>
  <si>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</si>
  <si>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</si>
  <si>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</si>
  <si>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</si>
  <si>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</si>
  <si>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</si>
  <si>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</si>
  <si>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</si>
  <si>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</si>
  <si>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</si>
  <si>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</si>
  <si>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</si>
  <si>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</si>
  <si>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</si>
  <si>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</si>
  <si>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</si>
  <si>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</si>
  <si>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</si>
  <si>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</si>
  <si>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</si>
  <si>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</si>
  <si>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</si>
  <si>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</si>
  <si>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</si>
  <si>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</si>
  <si>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</si>
  <si>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</si>
  <si>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</si>
  <si>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</si>
  <si>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</si>
  <si>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</si>
  <si>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</si>
  <si>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</si>
  <si>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</si>
  <si>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</si>
  <si>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</si>
  <si>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</si>
  <si>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</si>
  <si>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</si>
  <si>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</si>
  <si>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</si>
  <si>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</si>
  <si>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</si>
  <si>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</si>
  <si>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</si>
  <si>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</si>
  <si>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</si>
  <si>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</si>
  <si>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</si>
  <si>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</si>
  <si>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</si>
  <si>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</si>
  <si>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</si>
  <si>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</si>
  <si>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</si>
  <si>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</si>
  <si>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</si>
  <si>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</si>
  <si>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</si>
  <si>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</si>
  <si>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</si>
  <si>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</si>
  <si>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</si>
  <si>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</si>
  <si>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</si>
  <si>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</si>
  <si>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</si>
  <si>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</si>
  <si>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</si>
  <si>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</si>
  <si>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</si>
  <si>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</si>
  <si>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</si>
  <si>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</si>
  <si>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</si>
  <si>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</si>
  <si>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</si>
  <si>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</si>
  <si>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</si>
  <si>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</si>
  <si>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</si>
  <si>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</si>
  <si>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</si>
  <si>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</si>
  <si>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</si>
  <si>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</si>
  <si>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</si>
  <si>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</si>
  <si>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</si>
  <si>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</si>
  <si>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</si>
  <si>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</si>
  <si>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</si>
  <si>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</si>
  <si>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</si>
  <si>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</si>
  <si>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</si>
  <si>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</si>
  <si>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</si>
  <si>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</si>
  <si>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</si>
  <si>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</si>
  <si>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</si>
  <si>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</si>
  <si>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</si>
  <si>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</si>
  <si>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</si>
  <si>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</si>
  <si>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</si>
  <si>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</si>
  <si>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</si>
  <si>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</si>
  <si>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</si>
  <si>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</si>
  <si>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</si>
  <si>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</si>
  <si>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</si>
  <si>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</si>
  <si>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</si>
  <si>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</si>
  <si>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</si>
  <si>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</si>
  <si>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</si>
  <si>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</si>
  <si>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</si>
  <si>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</si>
  <si>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</si>
  <si>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</si>
  <si>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</si>
  <si>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</si>
  <si>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</si>
  <si>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</si>
  <si>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</si>
  <si>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</si>
  <si>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</si>
  <si>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</si>
  <si>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</si>
  <si>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</si>
  <si>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</si>
  <si>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</si>
  <si>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</si>
  <si>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</si>
  <si>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</si>
  <si>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</si>
  <si>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</si>
  <si>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</si>
  <si>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</si>
  <si>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</si>
  <si>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</si>
  <si>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</si>
  <si>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</si>
  <si>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</si>
  <si>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</si>
  <si>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</si>
  <si>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</si>
  <si>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</si>
  <si>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</si>
  <si>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</si>
  <si>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</si>
  <si>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</si>
  <si>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</si>
  <si>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</si>
  <si>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</si>
  <si>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</si>
  <si>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</si>
  <si>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</si>
  <si>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</si>
  <si>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</si>
  <si>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</si>
  <si>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</si>
  <si>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</si>
  <si>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</si>
  <si>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</si>
  <si>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</si>
  <si>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</si>
  <si>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</si>
  <si>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</si>
  <si>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</si>
  <si>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</si>
  <si>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</si>
  <si>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</si>
  <si>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</si>
  <si>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</si>
  <si>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</si>
  <si>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</si>
  <si>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</si>
  <si>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</si>
  <si>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</si>
  <si>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</si>
  <si>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</si>
  <si>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</si>
  <si>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</si>
  <si>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</si>
  <si>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</si>
  <si>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</si>
  <si>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</si>
  <si>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</si>
  <si>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</si>
  <si>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</si>
  <si>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</si>
  <si>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</si>
  <si>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</si>
  <si>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</si>
  <si>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</si>
  <si>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</si>
  <si>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</si>
  <si>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</si>
  <si>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</si>
  <si>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</si>
  <si>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</si>
  <si>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</si>
  <si>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</si>
  <si>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</si>
  <si>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</si>
  <si>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</si>
  <si>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</si>
  <si>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</si>
  <si>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</si>
  <si>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</si>
  <si>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</si>
  <si>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</si>
  <si>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</si>
  <si>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</si>
  <si>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</si>
  <si>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</si>
  <si>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</si>
  <si>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</si>
  <si>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</si>
  <si>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</si>
  <si>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</si>
  <si>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</si>
  <si>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</si>
  <si>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</si>
  <si>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</si>
  <si>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</si>
  <si>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</si>
  <si>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</si>
  <si>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</si>
  <si>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</si>
  <si>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</si>
  <si>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</si>
  <si>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</si>
  <si>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</si>
  <si>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</si>
  <si>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</si>
  <si>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</si>
  <si>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</si>
  <si>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</si>
  <si>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</si>
  <si>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</si>
  <si>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</si>
  <si>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</si>
  <si>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</si>
  <si>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</si>
  <si>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</si>
  <si>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</si>
  <si>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</si>
  <si>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</si>
  <si>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</si>
  <si>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</si>
  <si>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</si>
  <si>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</si>
  <si>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</si>
  <si>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</si>
  <si>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</si>
  <si>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</si>
  <si>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</si>
  <si>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</si>
  <si>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</si>
  <si>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</si>
  <si>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</si>
  <si>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</si>
  <si>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</si>
  <si>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</si>
  <si>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</si>
  <si>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</si>
  <si>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</si>
  <si>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</si>
  <si>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</si>
  <si>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</si>
  <si>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</si>
  <si>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</si>
  <si>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</si>
  <si>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</si>
  <si>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</si>
  <si>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</si>
  <si>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</si>
  <si>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</si>
  <si>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</si>
  <si>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</si>
  <si>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</si>
  <si>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</si>
  <si>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</si>
  <si>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</si>
  <si>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</si>
  <si>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</si>
  <si>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</si>
  <si>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</si>
  <si>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</si>
  <si>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</si>
  <si>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</si>
  <si>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</si>
  <si>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</si>
  <si>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</si>
  <si>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</si>
  <si>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</si>
  <si>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</si>
  <si>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</si>
  <si>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</si>
  <si>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</si>
  <si>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</si>
  <si>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</si>
  <si>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</si>
  <si>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</si>
  <si>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</si>
  <si>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</si>
  <si>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</si>
  <si>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</si>
  <si>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</si>
  <si>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</si>
  <si>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</si>
  <si>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</si>
  <si>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</si>
  <si>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</si>
  <si>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</si>
  <si>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</si>
  <si>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</si>
  <si>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</si>
  <si>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</si>
  <si>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</si>
  <si>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</si>
  <si>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</si>
  <si>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</si>
  <si>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</si>
  <si>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</si>
  <si>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</si>
  <si>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</si>
  <si>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</si>
  <si>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</si>
  <si>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</si>
  <si>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</si>
  <si>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</si>
  <si>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</si>
  <si>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</si>
  <si>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</si>
  <si>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</si>
  <si>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</si>
  <si>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</si>
  <si>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</si>
  <si>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</si>
  <si>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</si>
  <si>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</si>
  <si>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</si>
  <si>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</si>
  <si>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</si>
  <si>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</si>
  <si>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</si>
  <si>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</si>
  <si>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</si>
  <si>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</si>
  <si>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</si>
  <si>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</si>
  <si>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</si>
  <si>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</si>
  <si>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</si>
  <si>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</si>
  <si>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</si>
  <si>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</si>
  <si>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</si>
  <si>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</si>
  <si>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</si>
  <si>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</si>
  <si>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</si>
  <si>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</si>
  <si>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</si>
  <si>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</si>
  <si>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</si>
  <si>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</si>
  <si>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</si>
  <si>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</si>
  <si>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</si>
  <si>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</si>
  <si>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</si>
  <si>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</si>
  <si>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</si>
  <si>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</si>
  <si>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</si>
  <si>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</si>
  <si>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</si>
  <si>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</si>
  <si>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</si>
  <si>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</si>
  <si>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</si>
  <si>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</si>
  <si>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</si>
  <si>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</si>
  <si>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</si>
  <si>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</si>
  <si>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</si>
  <si>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</si>
  <si>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</si>
  <si>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</si>
  <si>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</si>
  <si>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</si>
  <si>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</si>
  <si>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</si>
  <si>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</si>
  <si>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</si>
  <si>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</si>
  <si>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</si>
  <si>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</si>
  <si>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</si>
  <si>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</si>
  <si>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</si>
  <si>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</si>
  <si>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</si>
  <si>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</si>
  <si>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</si>
  <si>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</si>
  <si>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</si>
  <si>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</si>
  <si>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</si>
  <si>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</si>
  <si>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</si>
  <si>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</si>
  <si>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</si>
  <si>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</si>
  <si>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</si>
  <si>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</si>
  <si>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</si>
  <si>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</si>
  <si>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</si>
  <si>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</si>
  <si>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</si>
  <si>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</si>
  <si>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</si>
  <si>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</si>
  <si>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</si>
  <si>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</si>
  <si>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</si>
  <si>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</si>
  <si>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</si>
  <si>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</si>
  <si>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</si>
  <si>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</si>
  <si>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</si>
  <si>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</si>
  <si>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</si>
  <si>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</si>
  <si>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</si>
  <si>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</si>
  <si>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</si>
  <si>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</si>
  <si>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</si>
  <si>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</si>
  <si>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</si>
  <si>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</si>
  <si>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</si>
  <si>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</si>
  <si>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</si>
  <si>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</si>
  <si>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</si>
  <si>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</si>
  <si>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</si>
  <si>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</si>
  <si>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</si>
  <si>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</si>
  <si>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</si>
  <si>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</si>
  <si>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</si>
  <si>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</si>
  <si>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</si>
  <si>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</si>
  <si>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</si>
  <si>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</si>
  <si>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</si>
  <si>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</si>
  <si>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</si>
  <si>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</si>
  <si>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</si>
  <si>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</si>
  <si>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</si>
  <si>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</si>
  <si>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</si>
  <si>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</si>
  <si>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</si>
  <si>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</si>
  <si>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</si>
  <si>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</si>
  <si>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</si>
  <si>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</si>
  <si>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</si>
  <si>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</si>
  <si>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</si>
  <si>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</si>
  <si>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</si>
  <si>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</si>
  <si>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</si>
  <si>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</si>
  <si>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</si>
  <si>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</si>
  <si>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</si>
  <si>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</si>
  <si>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</si>
  <si>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</si>
  <si>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</si>
  <si>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</si>
  <si>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</si>
  <si>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</si>
  <si>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</si>
  <si>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</si>
  <si>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</si>
  <si>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</si>
  <si>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</si>
  <si>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</si>
  <si>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</si>
  <si>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</si>
  <si>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</si>
  <si>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</si>
  <si>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</si>
  <si>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</si>
  <si>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</si>
  <si>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</si>
  <si>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</si>
  <si>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</si>
  <si>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</si>
  <si>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</si>
  <si>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</si>
  <si>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</si>
  <si>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</si>
  <si>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</si>
  <si>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</si>
  <si>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</si>
  <si>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</si>
  <si>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</si>
  <si>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</si>
  <si>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</si>
  <si>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</si>
  <si>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</si>
  <si>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</si>
  <si>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</si>
  <si>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</si>
  <si>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</si>
  <si>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</si>
  <si>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</si>
  <si>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</si>
  <si>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</si>
  <si>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</si>
  <si>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</si>
  <si>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</si>
  <si>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</si>
  <si>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</si>
  <si>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</si>
  <si>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</si>
  <si>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</si>
  <si>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</si>
  <si>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</si>
  <si>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</si>
  <si>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</si>
  <si>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</si>
  <si>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</si>
  <si>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</si>
  <si>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</si>
  <si>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</si>
  <si>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</si>
  <si>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</si>
  <si>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</si>
  <si>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</si>
  <si>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</si>
  <si>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</si>
  <si>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</si>
  <si>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</si>
  <si>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</si>
  <si>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</si>
  <si>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</si>
  <si>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</si>
  <si>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</si>
  <si>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</si>
  <si>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</si>
  <si>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</si>
  <si>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</si>
  <si>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</si>
  <si>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</si>
  <si>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</si>
  <si>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</si>
  <si>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</si>
  <si>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</si>
  <si>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</si>
  <si>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</si>
  <si>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</si>
  <si>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</si>
  <si>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</si>
  <si>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</si>
  <si>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</si>
  <si>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</si>
  <si>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</si>
  <si>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</si>
  <si>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</si>
  <si>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</si>
  <si>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</si>
  <si>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</si>
  <si>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</si>
  <si>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</si>
  <si>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</si>
  <si>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</si>
  <si>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</si>
  <si>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</si>
  <si>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</si>
  <si>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</si>
  <si>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</si>
  <si>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</si>
  <si>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</si>
  <si>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</si>
  <si>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</si>
  <si>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</si>
  <si>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</si>
  <si>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</si>
  <si>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</si>
  <si>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</si>
  <si>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</si>
  <si>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</si>
  <si>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</si>
  <si>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</si>
  <si>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</si>
  <si>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</si>
  <si>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</si>
  <si>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</si>
  <si>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</si>
  <si>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</si>
  <si>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</si>
  <si>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</si>
  <si>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</si>
  <si>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</si>
  <si>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</si>
  <si>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</si>
  <si>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</si>
  <si>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</si>
  <si>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</si>
  <si>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</si>
  <si>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</si>
  <si>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</si>
  <si>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</si>
  <si>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</si>
  <si>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</si>
  <si>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</si>
  <si>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</si>
  <si>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</si>
  <si>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</si>
  <si>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</si>
  <si>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</si>
  <si>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</si>
  <si>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</si>
  <si>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</si>
  <si>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</si>
  <si>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</si>
  <si>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</si>
  <si>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</si>
  <si>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</si>
  <si>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</si>
  <si>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</si>
  <si>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</si>
  <si>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</si>
  <si>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</si>
  <si>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</si>
  <si>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</si>
  <si>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</si>
  <si>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</si>
  <si>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</si>
  <si>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</si>
  <si>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</si>
  <si>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</si>
  <si>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</si>
  <si>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</si>
  <si>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</si>
  <si>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</si>
  <si>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</si>
  <si>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</si>
  <si>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</si>
  <si>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</si>
  <si>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</si>
  <si>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</si>
  <si>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</si>
  <si>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</si>
  <si>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</si>
  <si>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</si>
  <si>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</si>
  <si>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</si>
  <si>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</si>
  <si>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</si>
  <si>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</si>
  <si>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</si>
  <si>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</si>
  <si>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</si>
  <si>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</si>
  <si>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</si>
  <si>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</si>
  <si>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</si>
  <si>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</si>
  <si>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</si>
  <si>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</si>
  <si>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</si>
  <si>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</si>
  <si>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</si>
  <si>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</si>
  <si>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</si>
  <si>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</si>
  <si>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</si>
  <si>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</si>
  <si>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</si>
  <si>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</si>
  <si>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</si>
  <si>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</si>
  <si>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</si>
  <si>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</si>
  <si>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</si>
  <si>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</si>
  <si>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</si>
  <si>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</si>
  <si>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</si>
  <si>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</si>
  <si>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</si>
  <si>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</si>
  <si>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</si>
  <si>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</si>
  <si>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</si>
  <si>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</si>
  <si>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</si>
  <si>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</si>
  <si>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</si>
  <si>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</si>
  <si>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</si>
  <si>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</si>
  <si>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</si>
  <si>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</si>
  <si>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</si>
  <si>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</si>
  <si>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</si>
  <si>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</si>
  <si>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</si>
  <si>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</si>
  <si>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</si>
  <si>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</si>
  <si>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</si>
  <si>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</si>
  <si>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</si>
  <si>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</si>
  <si>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</si>
  <si>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</si>
  <si>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</si>
  <si>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</si>
  <si>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</si>
  <si>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</si>
  <si>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</si>
  <si>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</si>
  <si>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</si>
  <si>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</si>
  <si>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</si>
  <si>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</si>
  <si>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</si>
  <si>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</si>
  <si>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</si>
  <si>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</si>
  <si>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</si>
  <si>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</si>
  <si>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</si>
  <si>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</si>
  <si>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</si>
  <si>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</si>
  <si>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</si>
  <si>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</si>
  <si>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</si>
  <si>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</si>
  <si>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</si>
  <si>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</si>
  <si>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</si>
  <si>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</si>
  <si>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</si>
  <si>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</si>
  <si>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</si>
  <si>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</si>
  <si>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</si>
  <si>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</si>
  <si>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</si>
  <si>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</si>
  <si>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</si>
  <si>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</si>
  <si>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</si>
  <si>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</si>
  <si>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</si>
  <si>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</si>
  <si>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</si>
  <si>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</si>
  <si>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</si>
  <si>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</si>
  <si>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</si>
  <si>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</si>
  <si>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</si>
  <si>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</si>
  <si>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</si>
  <si>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</si>
  <si>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</si>
  <si>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</si>
  <si>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</si>
  <si>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</si>
  <si>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</si>
  <si>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</si>
  <si>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</si>
  <si>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</si>
  <si>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</si>
  <si>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</si>
  <si>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</si>
  <si>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</si>
  <si>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</si>
  <si>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</si>
  <si>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</si>
  <si>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</si>
  <si>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</si>
  <si>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</si>
  <si>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</si>
  <si>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</si>
  <si>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</si>
  <si>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</si>
  <si>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</si>
  <si>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</si>
  <si>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</si>
  <si>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</si>
  <si>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</si>
  <si>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</si>
  <si>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</si>
  <si>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</si>
  <si>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</si>
  <si>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</si>
  <si>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</si>
  <si>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</si>
  <si>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</si>
  <si>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</si>
  <si>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</si>
  <si>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</si>
  <si>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</si>
  <si>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</si>
  <si>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</si>
  <si>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</si>
  <si>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</si>
  <si>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</si>
  <si>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</si>
  <si>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</si>
  <si>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</si>
  <si>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</si>
  <si>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</si>
  <si>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</si>
  <si>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</si>
  <si>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</si>
  <si>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</si>
  <si>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</si>
  <si>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</si>
  <si>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</si>
  <si>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</si>
  <si>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</si>
  <si>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</si>
  <si>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</si>
  <si>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</si>
  <si>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</si>
  <si>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</si>
  <si>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</si>
  <si>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</si>
  <si>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</si>
  <si>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</si>
  <si>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</si>
  <si>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</si>
  <si>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</si>
  <si>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</si>
  <si>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</si>
  <si>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</si>
  <si>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</si>
  <si>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</si>
  <si>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</si>
  <si>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</si>
  <si>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</si>
  <si>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</si>
  <si>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</si>
  <si>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</si>
  <si>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</si>
  <si>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</si>
  <si>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</si>
  <si>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</si>
  <si>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</si>
  <si>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</si>
  <si>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</si>
  <si>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</si>
  <si>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</si>
  <si>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</si>
  <si>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</si>
  <si>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</si>
  <si>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</si>
  <si>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</si>
  <si>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</si>
  <si>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</si>
  <si>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</si>
  <si>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</si>
  <si>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</si>
  <si>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</si>
  <si>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</si>
  <si>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</si>
  <si>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</si>
  <si>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</si>
  <si>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</si>
  <si>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</si>
  <si>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</si>
  <si>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</si>
  <si>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</si>
  <si>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</si>
  <si>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</si>
  <si>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</si>
  <si>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</si>
  <si>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</si>
  <si>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</si>
  <si>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</si>
  <si>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</si>
  <si>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</si>
  <si>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</si>
  <si>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</si>
  <si>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</si>
  <si>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</si>
  <si>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</si>
  <si>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</si>
  <si>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</si>
  <si>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</si>
  <si>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</si>
  <si>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</si>
  <si>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</si>
  <si>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</si>
  <si>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</si>
  <si>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</si>
  <si>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</si>
  <si>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</si>
  <si>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</si>
  <si>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</si>
  <si>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</si>
  <si>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</si>
  <si>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</si>
  <si>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</si>
  <si>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</si>
  <si>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</si>
  <si>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</si>
  <si>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</si>
  <si>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</si>
  <si>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</si>
  <si>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</si>
  <si>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</si>
  <si>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</si>
  <si>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</si>
  <si>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</si>
  <si>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</si>
  <si>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</si>
  <si>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</si>
  <si>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</si>
  <si>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</si>
  <si>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</si>
  <si>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</si>
  <si>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</si>
  <si>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</si>
  <si>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</si>
  <si>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</si>
  <si>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</si>
  <si>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</si>
  <si>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</si>
  <si>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</si>
  <si>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</si>
  <si>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</si>
  <si>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</si>
  <si>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</si>
  <si>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</si>
  <si>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</si>
  <si>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</si>
  <si>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</si>
  <si>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</si>
  <si>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</si>
  <si>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</si>
  <si>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</si>
  <si>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</si>
  <si>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</si>
  <si>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</si>
  <si>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</si>
  <si>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</si>
  <si>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</si>
  <si>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</si>
  <si>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</si>
  <si>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</si>
  <si>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</si>
  <si>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</si>
  <si>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</si>
  <si>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</si>
  <si>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</si>
  <si>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</si>
  <si>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</si>
  <si>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</si>
  <si>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</si>
  <si>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</si>
  <si>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</si>
  <si>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</si>
  <si>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</si>
  <si>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</si>
  <si>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</si>
  <si>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</si>
  <si>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</si>
  <si>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</si>
  <si>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</si>
  <si>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</si>
  <si>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</si>
  <si>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</si>
  <si>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</si>
  <si>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</si>
  <si>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</si>
  <si>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</si>
  <si>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</si>
  <si>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</si>
  <si>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</si>
  <si>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</si>
  <si>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</si>
  <si>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</si>
  <si>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</si>
  <si>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</si>
  <si>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</si>
  <si>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</si>
  <si>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</si>
  <si>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</si>
  <si>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</si>
  <si>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</si>
  <si>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</si>
  <si>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</si>
  <si>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</si>
  <si>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</si>
  <si>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</si>
  <si>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</si>
  <si>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</si>
  <si>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</si>
  <si>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</si>
  <si>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</si>
  <si>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</si>
  <si>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</si>
  <si>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</si>
  <si>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</si>
  <si>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</si>
  <si>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</si>
  <si>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</si>
  <si>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</si>
  <si>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</si>
  <si>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</si>
  <si>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</si>
  <si>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</si>
  <si>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</si>
  <si>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</si>
  <si>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</si>
  <si>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</si>
  <si>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</si>
  <si>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</si>
  <si>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</si>
  <si>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</si>
  <si>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</si>
  <si>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</si>
  <si>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</si>
  <si>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</si>
  <si>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</si>
  <si>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</si>
  <si>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</si>
  <si>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</si>
  <si>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</si>
  <si>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</si>
  <si>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</si>
  <si>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</si>
  <si>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</si>
  <si>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</si>
  <si>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</si>
  <si>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</si>
  <si>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</si>
  <si>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</si>
  <si>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</si>
  <si>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</si>
  <si>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</si>
  <si>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</si>
  <si>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</si>
  <si>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</si>
  <si>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</si>
  <si>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</si>
  <si>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</si>
  <si>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</si>
  <si>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</si>
  <si>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</si>
  <si>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</si>
  <si>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</si>
  <si>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</si>
  <si>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</si>
  <si>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</si>
  <si>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</si>
  <si>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</si>
  <si>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</si>
  <si>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</si>
  <si>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</si>
  <si>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</si>
  <si>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</si>
  <si>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</si>
  <si>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</si>
  <si>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</si>
  <si>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</si>
  <si>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</si>
  <si>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</si>
  <si>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</si>
  <si>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</si>
  <si>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</si>
  <si>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</si>
  <si>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</si>
  <si>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</si>
  <si>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</si>
  <si>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</si>
  <si>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</si>
  <si>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</si>
  <si>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</si>
  <si>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</si>
  <si>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</si>
  <si>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</si>
  <si>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</si>
  <si>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</si>
  <si>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</si>
  <si>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</si>
  <si>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</si>
  <si>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</si>
  <si>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</si>
  <si>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</si>
  <si>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</si>
  <si>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</si>
  <si>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</si>
  <si>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</si>
  <si>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</si>
  <si>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</si>
  <si>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</si>
  <si>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</si>
  <si>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</si>
  <si>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</si>
  <si>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</si>
  <si>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</si>
  <si>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</si>
  <si>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</si>
  <si>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</si>
  <si>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</si>
  <si>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</si>
  <si>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</si>
  <si>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</si>
  <si>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</si>
  <si>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</si>
  <si>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</si>
  <si>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</si>
  <si>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</si>
  <si>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</si>
  <si>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</si>
  <si>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</si>
  <si>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</si>
  <si>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</si>
  <si>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</si>
  <si>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</si>
  <si>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</si>
  <si>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</si>
  <si>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</si>
  <si>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</si>
  <si>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</si>
  <si>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</si>
  <si>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</si>
  <si>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</si>
  <si>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</si>
  <si>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</si>
  <si>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</si>
  <si>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</si>
  <si>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</si>
  <si>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</si>
  <si>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</si>
  <si>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</si>
  <si>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</si>
  <si>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</si>
  <si>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</si>
  <si>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</si>
  <si>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</si>
  <si>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</si>
  <si>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</si>
  <si>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</si>
  <si>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</si>
  <si>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</si>
  <si>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</si>
  <si>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</si>
  <si>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</si>
  <si>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</si>
  <si>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</si>
  <si>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</si>
  <si>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</si>
  <si>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</si>
  <si>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</si>
  <si>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</si>
  <si>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</si>
  <si>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</si>
  <si>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</si>
  <si>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</si>
  <si>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</si>
  <si>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</si>
  <si>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</si>
  <si>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</si>
  <si>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</si>
  <si>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</si>
  <si>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</si>
  <si>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</si>
  <si>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</si>
  <si>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</si>
  <si>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</si>
  <si>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</si>
  <si>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</si>
  <si>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</si>
  <si>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</si>
  <si>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</si>
  <si>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</si>
  <si>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</si>
  <si>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</si>
  <si>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</si>
  <si>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</si>
  <si>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</si>
  <si>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</si>
  <si>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</si>
  <si>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</si>
  <si>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</si>
  <si>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</si>
  <si>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</si>
  <si>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</si>
  <si>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</si>
  <si>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</si>
  <si>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</si>
  <si>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</si>
  <si>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</si>
  <si>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</si>
  <si>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</si>
  <si>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</si>
  <si>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</si>
  <si>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</si>
  <si>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</si>
  <si>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</si>
  <si>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</si>
  <si>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</si>
  <si>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</si>
  <si>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</si>
  <si>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</si>
  <si>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</si>
  <si>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</si>
  <si>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</si>
  <si>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</si>
  <si>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</si>
  <si>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</si>
  <si>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</si>
  <si>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</si>
  <si>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</si>
  <si>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</si>
  <si>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</si>
  <si>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</si>
  <si>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</si>
  <si>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</si>
  <si>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</si>
  <si>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</si>
  <si>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</si>
  <si>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</si>
  <si>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</si>
  <si>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</si>
  <si>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</si>
  <si>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</si>
  <si>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</si>
  <si>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</si>
  <si>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</si>
  <si>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</si>
  <si>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</si>
  <si>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</si>
  <si>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</si>
  <si>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</si>
  <si>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</si>
  <si>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</si>
  <si>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</si>
  <si>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</si>
  <si>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</si>
  <si>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</si>
  <si>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</si>
  <si>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</si>
  <si>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</si>
  <si>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</si>
  <si>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</si>
  <si>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</si>
  <si>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</si>
  <si>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</si>
  <si>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</si>
  <si>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</si>
  <si>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</si>
  <si>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</si>
  <si>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</si>
  <si>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</si>
  <si>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</si>
  <si>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</si>
  <si>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</si>
  <si>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</si>
  <si>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</si>
  <si>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</si>
  <si>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</si>
  <si>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</si>
  <si>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</si>
  <si>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</si>
  <si>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</si>
  <si>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</si>
  <si>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</si>
  <si>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</si>
  <si>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</si>
  <si>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</si>
  <si>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</si>
  <si>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</si>
  <si>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</si>
  <si>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</si>
  <si>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</si>
  <si>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</si>
  <si>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</si>
  <si>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</si>
  <si>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</si>
  <si>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</si>
  <si>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</si>
  <si>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</si>
  <si>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</si>
  <si>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</si>
  <si>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</si>
  <si>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</si>
  <si>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</si>
  <si>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</si>
  <si>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</si>
  <si>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</si>
  <si>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</si>
  <si>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</si>
  <si>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</si>
  <si>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</si>
  <si>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</si>
  <si>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</si>
  <si>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</si>
  <si>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</si>
  <si>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</si>
  <si>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</si>
  <si>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</si>
  <si>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</si>
  <si>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</si>
  <si>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</si>
  <si>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</si>
  <si>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</si>
  <si>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</si>
  <si>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</si>
  <si>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</si>
  <si>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</si>
  <si>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</si>
  <si>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</si>
  <si>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</si>
  <si>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</si>
  <si>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</si>
  <si>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</si>
  <si>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</si>
  <si>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</si>
  <si>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</si>
  <si>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</si>
  <si>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</si>
  <si>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</si>
  <si>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</si>
  <si>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</si>
  <si>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</si>
  <si>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</si>
  <si>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</si>
  <si>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</si>
  <si>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</si>
  <si>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</si>
  <si>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</si>
  <si>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</si>
  <si>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</si>
  <si>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</si>
  <si>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</si>
  <si>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</si>
  <si>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</si>
  <si>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</si>
  <si>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</si>
  <si>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</si>
  <si>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</si>
  <si>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</si>
  <si>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</si>
  <si>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</si>
  <si>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</si>
  <si>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</si>
  <si>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</si>
  <si>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</si>
  <si>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</si>
  <si>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</si>
  <si>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</si>
  <si>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</si>
  <si>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</si>
  <si>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</si>
  <si>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</si>
  <si>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</si>
  <si>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</si>
  <si>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</si>
  <si>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</si>
  <si>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</si>
  <si>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</si>
  <si>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</si>
  <si>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</si>
  <si>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</si>
  <si>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</si>
  <si>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</si>
  <si>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</si>
  <si>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</si>
  <si>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</si>
  <si>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</si>
  <si>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</si>
  <si>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</si>
  <si>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</si>
  <si>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</si>
  <si>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</si>
  <si>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</si>
  <si>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</si>
  <si>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</si>
  <si>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</si>
  <si>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</si>
  <si>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</si>
  <si>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</si>
  <si>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</si>
  <si>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</si>
  <si>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</si>
  <si>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</si>
  <si>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</si>
  <si>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</si>
  <si>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</si>
  <si>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</si>
  <si>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</si>
  <si>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</si>
  <si>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</si>
  <si>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</si>
  <si>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</si>
  <si>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</si>
  <si>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</si>
  <si>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</si>
  <si>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</si>
  <si>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</si>
  <si>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</si>
  <si>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</si>
  <si>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</si>
  <si>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</si>
  <si>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</si>
  <si>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</si>
  <si>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</si>
  <si>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</si>
  <si>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</si>
  <si>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</si>
  <si>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</si>
  <si>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</si>
  <si>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</si>
  <si>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</si>
  <si>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</si>
  <si>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</si>
  <si>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</si>
  <si>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</si>
  <si>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</si>
  <si>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</si>
  <si>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</si>
  <si>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</si>
  <si>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</si>
  <si>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</si>
  <si>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</si>
  <si>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</si>
  <si>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</si>
  <si>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</si>
  <si>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</si>
  <si>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</si>
  <si>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</si>
  <si>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</si>
  <si>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</si>
  <si>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</si>
  <si>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</si>
  <si>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</si>
  <si>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</si>
  <si>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</si>
  <si>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</si>
  <si>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</si>
  <si>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</si>
  <si>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</si>
  <si>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</si>
  <si>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</si>
  <si>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</si>
  <si>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</si>
  <si>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</si>
  <si>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</si>
  <si>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</si>
  <si>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</si>
  <si>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</si>
  <si>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</si>
  <si>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</si>
  <si>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</si>
  <si>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</si>
  <si>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</si>
  <si>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</si>
  <si>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</si>
  <si>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</si>
  <si>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</si>
  <si>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</si>
  <si>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</si>
  <si>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</si>
  <si>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</si>
  <si>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</si>
  <si>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</si>
  <si>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</si>
  <si>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</si>
  <si>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</si>
  <si>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</si>
  <si>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</si>
  <si>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</si>
  <si>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</si>
  <si>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</si>
  <si>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</si>
  <si>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</si>
  <si>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</si>
  <si>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</si>
  <si>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</si>
  <si>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</si>
  <si>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</si>
  <si>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</si>
  <si>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</si>
  <si>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</si>
  <si>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</si>
  <si>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</si>
  <si>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</si>
  <si>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</si>
  <si>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</si>
  <si>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</si>
  <si>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</si>
  <si>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</si>
  <si>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</si>
  <si>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</si>
  <si>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</si>
  <si>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</si>
  <si>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</si>
  <si>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</si>
  <si>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</si>
  <si>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</si>
  <si>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</si>
  <si>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</si>
  <si>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</si>
  <si>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</si>
  <si>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</si>
  <si>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</si>
  <si>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</si>
  <si>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</si>
  <si>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</si>
  <si>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</si>
  <si>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</si>
  <si>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</si>
  <si>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</si>
  <si>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</si>
  <si>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</si>
  <si>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</si>
  <si>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</si>
  <si>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</si>
  <si>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</si>
  <si>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</si>
  <si>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</si>
  <si>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</si>
  <si>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</si>
  <si>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</si>
  <si>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</si>
  <si>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</si>
  <si>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</si>
  <si>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</si>
  <si>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</si>
  <si>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</si>
  <si>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</si>
  <si>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</si>
  <si>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</si>
  <si>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</si>
  <si>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</si>
  <si>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</si>
  <si>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</si>
  <si>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</si>
  <si>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</si>
  <si>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</si>
  <si>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</si>
  <si>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</si>
  <si>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</si>
  <si>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</si>
  <si>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</si>
  <si>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</si>
  <si>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</si>
  <si>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</si>
  <si>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</si>
  <si>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</si>
  <si>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</si>
  <si>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</si>
  <si>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</si>
  <si>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</si>
  <si>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</si>
  <si>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</si>
  <si>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</si>
  <si>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</si>
  <si>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</si>
  <si>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</si>
  <si>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</si>
  <si>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</si>
  <si>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</si>
  <si>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</si>
  <si>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</si>
  <si>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</si>
  <si>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</si>
  <si>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</si>
  <si>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</si>
  <si>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</si>
  <si>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</si>
  <si>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</si>
  <si>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</si>
  <si>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</si>
  <si>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</si>
  <si>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</si>
  <si>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</si>
  <si>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</si>
  <si>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</si>
  <si>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</si>
  <si>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</si>
  <si>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</si>
  <si>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</si>
  <si>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</si>
  <si>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</si>
  <si>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</si>
  <si>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</si>
  <si>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</si>
  <si>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</si>
  <si>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</si>
  <si>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</si>
  <si>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</si>
  <si>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</si>
  <si>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</si>
  <si>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</si>
  <si>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</si>
  <si>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</si>
  <si>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</si>
  <si>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</si>
  <si>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</si>
  <si>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</si>
  <si>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</si>
  <si>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</si>
  <si>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</si>
  <si>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</si>
  <si>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</si>
  <si>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</si>
  <si>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</si>
  <si>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</si>
  <si>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</si>
  <si>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</si>
  <si>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</si>
  <si>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</si>
  <si>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</si>
  <si>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</si>
  <si>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</si>
  <si>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</si>
  <si>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</si>
  <si>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</si>
  <si>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</si>
  <si>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</si>
  <si>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</si>
  <si>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</si>
  <si>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</si>
  <si>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</si>
  <si>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</si>
  <si>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</si>
  <si>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</si>
  <si>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</si>
  <si>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</si>
  <si>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</si>
  <si>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</si>
  <si>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</si>
  <si>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</si>
  <si>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</si>
  <si>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</si>
  <si>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</si>
  <si>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</si>
  <si>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</si>
  <si>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</si>
  <si>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</si>
  <si>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</si>
  <si>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</si>
  <si>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</si>
  <si>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</si>
  <si>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</si>
  <si>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</si>
  <si>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</si>
  <si>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</si>
  <si>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</si>
  <si>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</si>
  <si>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</si>
  <si>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</si>
  <si>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</si>
  <si>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</si>
  <si>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</si>
  <si>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</si>
  <si>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</si>
  <si>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</si>
  <si>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</si>
  <si>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</si>
  <si>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</si>
  <si>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</si>
  <si>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</si>
  <si>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</si>
  <si>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</si>
  <si>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</si>
  <si>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</si>
  <si>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</si>
  <si>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</si>
  <si>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</si>
  <si>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</si>
  <si>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</si>
  <si>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</si>
  <si>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</si>
  <si>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</si>
  <si>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</si>
  <si>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</si>
  <si>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</si>
  <si>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</si>
  <si>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</si>
  <si>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</si>
  <si>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</si>
  <si>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</si>
  <si>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</si>
  <si>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</si>
  <si>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</si>
  <si>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</si>
  <si>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</si>
  <si>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</si>
  <si>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</si>
  <si>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</si>
  <si>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</si>
  <si>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</si>
  <si>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</si>
  <si>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</si>
  <si>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</si>
  <si>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</si>
  <si>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</si>
  <si>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</si>
  <si>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</si>
  <si>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</si>
  <si>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</si>
  <si>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</si>
  <si>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</si>
  <si>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</si>
  <si>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</si>
  <si>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</si>
  <si>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</si>
  <si>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</si>
  <si>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</si>
  <si>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</si>
  <si>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</si>
  <si>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</si>
  <si>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</si>
  <si>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</si>
  <si>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</si>
  <si>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</si>
  <si>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</si>
  <si>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</si>
  <si>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</si>
  <si>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</si>
  <si>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</si>
  <si>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</si>
  <si>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</si>
  <si>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</si>
  <si>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</si>
  <si>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</si>
  <si>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</si>
  <si>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</si>
  <si>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</si>
  <si>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</si>
  <si>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</si>
  <si>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</si>
  <si>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</si>
  <si>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</si>
  <si>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</si>
  <si>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</si>
  <si>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</si>
  <si>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</si>
  <si>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</si>
  <si>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</si>
  <si>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</si>
  <si>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</si>
  <si>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</si>
  <si>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</si>
  <si>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</si>
  <si>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</si>
  <si>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</si>
  <si>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</si>
  <si>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</si>
  <si>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</si>
  <si>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</si>
  <si>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</si>
  <si>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</si>
  <si>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</si>
  <si>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</si>
  <si>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</si>
  <si>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</si>
  <si>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</si>
  <si>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</si>
  <si>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</si>
  <si>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</si>
  <si>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</si>
  <si>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</si>
  <si>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</si>
  <si>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</si>
  <si>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</si>
  <si>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</si>
  <si>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</si>
  <si>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</si>
  <si>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</si>
  <si>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</si>
  <si>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</si>
  <si>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</si>
  <si>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</si>
  <si>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</si>
  <si>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</si>
  <si>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</si>
  <si>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</si>
  <si>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</si>
  <si>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</si>
  <si>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</si>
  <si>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</si>
  <si>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</si>
  <si>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</si>
  <si>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</si>
  <si>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</si>
  <si>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</si>
  <si>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</si>
  <si>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</si>
  <si>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</si>
  <si>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</si>
  <si>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</si>
  <si>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</si>
  <si>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</si>
  <si>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</si>
  <si>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</si>
  <si>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</si>
  <si>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</si>
  <si>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</si>
  <si>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</si>
  <si>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</si>
  <si>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</si>
  <si>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</si>
  <si>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</si>
  <si>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</si>
  <si>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</si>
  <si>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</si>
  <si>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</si>
  <si>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</si>
  <si>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</si>
  <si>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</si>
  <si>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</si>
  <si>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</si>
  <si>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</si>
  <si>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</si>
  <si>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</si>
  <si>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</si>
  <si>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</si>
  <si>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</si>
  <si>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</si>
  <si>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</si>
  <si>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</si>
  <si>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</si>
  <si>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</si>
  <si>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</si>
  <si>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</si>
  <si>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</si>
  <si>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</si>
  <si>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</si>
  <si>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</si>
  <si>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</si>
  <si>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</si>
  <si>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</si>
  <si>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</si>
  <si>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</si>
  <si>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</si>
  <si>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</si>
  <si>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</si>
  <si>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</si>
  <si>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</si>
  <si>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</si>
  <si>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</si>
  <si>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</si>
  <si>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</si>
  <si>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</si>
  <si>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</si>
  <si>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</si>
  <si>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</si>
  <si>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</si>
  <si>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</si>
  <si>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</si>
  <si>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</si>
  <si>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</si>
  <si>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</si>
  <si>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</si>
  <si>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</si>
  <si>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</si>
  <si>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</si>
  <si>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</si>
  <si>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</si>
  <si>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</si>
  <si>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</si>
  <si>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</si>
  <si>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</si>
  <si>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</si>
  <si>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</si>
  <si>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</si>
  <si>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</si>
  <si>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</si>
  <si>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</si>
  <si>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</si>
  <si>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</si>
  <si>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</si>
  <si>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</si>
  <si>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</si>
  <si>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</si>
  <si>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</si>
  <si>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</si>
  <si>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</si>
  <si>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</si>
  <si>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</si>
  <si>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</si>
  <si>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</si>
  <si>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</si>
  <si>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</si>
  <si>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</si>
  <si>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</si>
  <si>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</si>
  <si>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</si>
  <si>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</si>
  <si>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</si>
  <si>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</si>
  <si>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</si>
  <si>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</si>
  <si>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</si>
  <si>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</si>
  <si>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</si>
  <si>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</si>
  <si>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</si>
  <si>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</si>
  <si>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</si>
  <si>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</si>
  <si>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</si>
  <si>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</si>
  <si>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</si>
  <si>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</si>
  <si>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</si>
  <si>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</si>
  <si>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</si>
  <si>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</si>
  <si>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</si>
  <si>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</si>
  <si>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</si>
  <si>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</si>
  <si>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</si>
  <si>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</si>
  <si>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</si>
  <si>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</si>
  <si>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</si>
  <si>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</si>
  <si>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</si>
  <si>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</si>
  <si>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</si>
  <si>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</si>
  <si>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</si>
  <si>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</si>
  <si>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</si>
  <si>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</si>
  <si>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</si>
  <si>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</si>
  <si>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</si>
  <si>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</si>
  <si>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</si>
  <si>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</si>
  <si>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</si>
  <si>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</si>
  <si>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</si>
  <si>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</si>
  <si>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</si>
  <si>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</si>
  <si>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</si>
  <si>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</si>
  <si>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</si>
  <si>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</si>
  <si>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</si>
  <si>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</si>
  <si>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</si>
  <si>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</si>
  <si>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</si>
  <si>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</si>
  <si>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</si>
  <si>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</si>
  <si>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</si>
  <si>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</si>
  <si>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</si>
  <si>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</si>
  <si>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</si>
  <si>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</si>
  <si>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</si>
  <si>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</si>
  <si>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</si>
  <si>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</si>
  <si>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</si>
  <si>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</si>
  <si>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</si>
  <si>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</si>
  <si>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</si>
  <si>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</si>
  <si>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</si>
  <si>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</si>
  <si>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</si>
  <si>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</si>
  <si>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</si>
  <si>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</si>
  <si>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</si>
  <si>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</si>
  <si>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</si>
  <si>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</si>
  <si>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</si>
  <si>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</si>
  <si>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</si>
  <si>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</si>
  <si>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</si>
  <si>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</si>
  <si>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</si>
  <si>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</si>
  <si>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</si>
  <si>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</si>
  <si>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</si>
  <si>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</si>
  <si>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</si>
  <si>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</si>
  <si>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</si>
  <si>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</si>
  <si>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</si>
  <si>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</si>
  <si>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</si>
  <si>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</si>
  <si>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</si>
  <si>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</si>
  <si>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</si>
  <si>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</si>
  <si>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</si>
  <si>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</si>
  <si>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</si>
  <si>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</si>
  <si>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</si>
  <si>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</si>
  <si>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</si>
  <si>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</si>
  <si>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</si>
  <si>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</si>
  <si>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</si>
  <si>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</si>
  <si>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</si>
  <si>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</si>
  <si>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</si>
  <si>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</si>
  <si>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</si>
  <si>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</si>
  <si>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</si>
  <si>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</si>
  <si>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</si>
  <si>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</si>
  <si>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</si>
  <si>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</si>
  <si>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</si>
  <si>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</si>
  <si>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</si>
  <si>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</si>
  <si>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</si>
  <si>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</si>
  <si>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</si>
  <si>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</si>
  <si>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</si>
  <si>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</si>
  <si>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</si>
  <si>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</si>
  <si>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</si>
  <si>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</si>
  <si>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</si>
  <si>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</si>
  <si>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</si>
  <si>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</si>
  <si>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</si>
  <si>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</si>
  <si>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</si>
  <si>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</si>
  <si>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</si>
  <si>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</si>
  <si>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</si>
  <si>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</si>
  <si>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</si>
  <si>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</si>
  <si>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</si>
  <si>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</si>
  <si>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</si>
  <si>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</si>
  <si>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</si>
  <si>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</si>
  <si>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</si>
  <si>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</si>
  <si>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</si>
  <si>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</si>
  <si>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</si>
  <si>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</si>
  <si>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</si>
  <si>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</si>
  <si>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</si>
  <si>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</si>
  <si>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</si>
  <si>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</si>
  <si>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</si>
  <si>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</si>
  <si>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</si>
  <si>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</si>
  <si>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</si>
  <si>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</si>
  <si>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</si>
  <si>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</si>
  <si>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</si>
  <si>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</si>
  <si>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</si>
  <si>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</si>
  <si>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</si>
  <si>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</si>
  <si>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</si>
  <si>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</si>
  <si>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</si>
  <si>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</si>
  <si>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</si>
  <si>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</si>
  <si>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</si>
  <si>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</si>
  <si>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</si>
  <si>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</si>
  <si>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</si>
  <si>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</si>
  <si>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</si>
  <si>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</si>
  <si>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</si>
  <si>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</si>
  <si>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</si>
  <si>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</si>
  <si>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</si>
  <si>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</si>
  <si>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</si>
  <si>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</si>
  <si>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</si>
  <si>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</si>
  <si>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</si>
  <si>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</si>
  <si>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</si>
  <si>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</si>
  <si>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</si>
  <si>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</si>
  <si>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</si>
  <si>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</si>
  <si>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</si>
  <si>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</si>
  <si>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</si>
  <si>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</si>
  <si>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</si>
  <si>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</si>
  <si>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</si>
  <si>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</si>
  <si>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</si>
  <si>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</si>
  <si>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</si>
  <si>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</si>
  <si>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</si>
  <si>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</si>
  <si>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</si>
  <si>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</si>
  <si>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</si>
  <si>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</si>
  <si>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</si>
  <si>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</si>
  <si>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</si>
  <si>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</si>
  <si>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</si>
  <si>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</si>
  <si>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</si>
  <si>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</si>
  <si>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</si>
  <si>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</si>
  <si>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</si>
  <si>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</si>
  <si>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</si>
  <si>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</si>
  <si>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</si>
  <si>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</si>
  <si>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</si>
  <si>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</si>
  <si>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</si>
  <si>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</si>
  <si>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</si>
  <si>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</si>
  <si>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</si>
  <si>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</si>
  <si>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</si>
  <si>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</si>
  <si>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</si>
  <si>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</si>
  <si>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</si>
  <si>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</si>
  <si>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</si>
  <si>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</si>
  <si>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</si>
  <si>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</si>
  <si>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</si>
  <si>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</si>
  <si>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</si>
  <si>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</si>
  <si>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</si>
  <si>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</si>
  <si>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</si>
  <si>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</si>
  <si>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</si>
  <si>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</si>
  <si>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</si>
  <si>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</si>
  <si>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</si>
  <si>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</si>
  <si>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</si>
  <si>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</si>
  <si>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</si>
  <si>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</si>
  <si>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</si>
  <si>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</si>
  <si>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</si>
  <si>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</si>
  <si>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</si>
  <si>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</si>
  <si>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</si>
  <si>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</si>
  <si>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</si>
  <si>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</si>
  <si>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</si>
  <si>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</si>
  <si>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</si>
  <si>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</si>
  <si>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</si>
  <si>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</si>
  <si>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</si>
  <si>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</si>
  <si>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</si>
  <si>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</si>
  <si>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</si>
  <si>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</si>
  <si>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</si>
  <si>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</si>
  <si>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</si>
  <si>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</si>
  <si>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</si>
  <si>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</si>
  <si>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</si>
  <si>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</si>
  <si>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</si>
  <si>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</si>
  <si>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</si>
  <si>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</si>
  <si>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</si>
  <si>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</si>
  <si>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</si>
  <si>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</si>
  <si>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</si>
  <si>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</si>
  <si>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</si>
  <si>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</si>
  <si>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</si>
  <si>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</si>
  <si>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</si>
  <si>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</si>
  <si>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</si>
  <si>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</si>
  <si>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</si>
  <si>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</si>
  <si>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</si>
  <si>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</si>
  <si>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</si>
  <si>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</si>
  <si>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</si>
  <si>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</si>
  <si>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</si>
  <si>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</si>
  <si>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</si>
  <si>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</si>
  <si>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</si>
  <si>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</si>
  <si>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</si>
  <si>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</si>
  <si>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</si>
  <si>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</si>
  <si>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</si>
  <si>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</si>
  <si>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</si>
  <si>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</si>
  <si>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</si>
  <si>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</si>
  <si>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</si>
  <si>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</si>
  <si>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</si>
  <si>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</si>
  <si>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</si>
  <si>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</si>
  <si>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</si>
  <si>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</si>
  <si>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</si>
  <si>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</si>
  <si>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</si>
  <si>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</si>
  <si>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</si>
  <si>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</si>
  <si>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</si>
  <si>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</si>
  <si>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</si>
  <si>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</si>
  <si>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</si>
  <si>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</si>
  <si>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</si>
  <si>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</si>
  <si>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</si>
  <si>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</si>
  <si>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</si>
  <si>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</si>
  <si>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</si>
  <si>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</si>
  <si>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</si>
  <si>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</si>
  <si>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</si>
  <si>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</si>
  <si>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</si>
  <si>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</si>
  <si>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</si>
  <si>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</si>
  <si>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</si>
  <si>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</si>
  <si>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</si>
  <si>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</si>
  <si>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</si>
  <si>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</si>
  <si>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</si>
  <si>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</si>
  <si>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</si>
  <si>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</si>
  <si>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</si>
  <si>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</si>
  <si>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</si>
  <si>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</si>
  <si>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</si>
  <si>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</si>
  <si>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</si>
  <si>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</si>
  <si>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</si>
  <si>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</si>
  <si>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</si>
  <si>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</si>
  <si>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</si>
  <si>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</si>
  <si>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</si>
  <si>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</si>
  <si>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</si>
  <si>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</si>
  <si>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</si>
  <si>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</si>
  <si>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</si>
  <si>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</si>
  <si>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</si>
  <si>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</si>
  <si>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</si>
  <si>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</si>
  <si>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</si>
  <si>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</si>
  <si>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</si>
  <si>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</si>
  <si>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</si>
  <si>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</si>
  <si>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</si>
  <si>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</si>
  <si>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</si>
  <si>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</si>
  <si>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</si>
  <si>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</si>
  <si>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</si>
  <si>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</si>
  <si>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</si>
  <si>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</si>
  <si>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</si>
  <si>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</si>
  <si>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</si>
  <si>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</si>
  <si>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</si>
  <si>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</si>
  <si>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</si>
  <si>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</si>
  <si>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</si>
  <si>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</si>
  <si>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</si>
  <si>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</si>
  <si>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</si>
  <si>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</si>
  <si>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</si>
  <si>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</si>
  <si>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</si>
  <si>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</si>
  <si>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</si>
  <si>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</si>
  <si>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</si>
  <si>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</si>
  <si>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</si>
  <si>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</si>
  <si>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</si>
  <si>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</si>
  <si>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</si>
  <si>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</si>
  <si>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</si>
  <si>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</si>
  <si>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</si>
  <si>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</si>
  <si>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</si>
  <si>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</si>
  <si>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</si>
  <si>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</si>
  <si>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</si>
  <si>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</si>
  <si>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</si>
  <si>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</si>
  <si>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</si>
  <si>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</si>
  <si>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</si>
  <si>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</si>
  <si>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</si>
  <si>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</si>
  <si>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</si>
  <si>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</si>
  <si>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</si>
  <si>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</si>
  <si>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</si>
  <si>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</si>
  <si>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</si>
  <si>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</si>
  <si>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</si>
  <si>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</si>
  <si>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</si>
  <si>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</si>
  <si>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</si>
  <si>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</si>
  <si>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</si>
  <si>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</si>
  <si>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</si>
  <si>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</si>
  <si>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</si>
  <si>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</si>
  <si>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</si>
  <si>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</si>
  <si>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</si>
  <si>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</si>
  <si>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</si>
  <si>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</si>
  <si>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</si>
  <si>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</si>
  <si>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</si>
  <si>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</si>
  <si>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</si>
  <si>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</si>
  <si>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</si>
  <si>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</si>
  <si>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</si>
  <si>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</si>
  <si>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</si>
  <si>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</si>
  <si>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</si>
  <si>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</si>
  <si>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</si>
  <si>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</si>
  <si>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</si>
  <si>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</si>
  <si>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</si>
  <si>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</si>
  <si>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</si>
  <si>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</si>
  <si>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</si>
  <si>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</si>
  <si>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</si>
  <si>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</si>
  <si>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</si>
  <si>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</si>
  <si>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</si>
  <si>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</si>
  <si>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</si>
  <si>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</si>
  <si>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</si>
  <si>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</si>
  <si>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</si>
  <si>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</si>
  <si>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</si>
  <si>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</si>
  <si>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</si>
  <si>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</si>
  <si>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</si>
  <si>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</si>
  <si>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</si>
  <si>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</si>
  <si>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</si>
  <si>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</si>
  <si>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</si>
  <si>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</si>
  <si>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</si>
  <si>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</si>
  <si>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</si>
  <si>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</si>
  <si>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</si>
  <si>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</si>
  <si>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</si>
  <si>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</si>
  <si>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</si>
  <si>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</si>
  <si>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</si>
  <si>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</si>
  <si>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</si>
  <si>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</si>
  <si>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</si>
  <si>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</si>
  <si>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</si>
  <si>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</si>
  <si>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</si>
  <si>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</si>
  <si>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</si>
  <si>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</si>
  <si>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</si>
  <si>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</si>
  <si>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</si>
  <si>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</si>
  <si>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</si>
  <si>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</si>
  <si>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</si>
  <si>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</si>
  <si>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</si>
  <si>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</si>
  <si>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</si>
  <si>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</si>
  <si>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</si>
  <si>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</si>
  <si>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</si>
  <si>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</si>
  <si>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</si>
  <si>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</si>
  <si>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</si>
  <si>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</si>
  <si>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</si>
  <si>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</si>
  <si>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</si>
  <si>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</si>
  <si>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</si>
  <si>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</si>
  <si>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</si>
  <si>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</si>
  <si>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</si>
  <si>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</si>
  <si>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</si>
  <si>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</si>
  <si>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</si>
  <si>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</si>
  <si>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</si>
  <si>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</si>
  <si>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</si>
  <si>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</si>
  <si>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</si>
  <si>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</si>
  <si>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</si>
  <si>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</si>
  <si>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</si>
  <si>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</si>
  <si>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</si>
  <si>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</si>
  <si>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</si>
  <si>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</si>
  <si>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</si>
  <si>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</si>
  <si>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</si>
  <si>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</si>
  <si>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</si>
  <si>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</si>
  <si>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</si>
  <si>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</si>
  <si>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</si>
  <si>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</si>
  <si>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</si>
  <si>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</si>
  <si>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</si>
  <si>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</si>
  <si>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</si>
  <si>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</si>
  <si>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</si>
  <si>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</si>
  <si>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</si>
  <si>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</si>
  <si>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</si>
  <si>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</si>
  <si>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</si>
  <si>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</si>
  <si>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</si>
  <si>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</si>
  <si>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</si>
  <si>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</si>
  <si>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</si>
  <si>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</si>
  <si>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</si>
  <si>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</si>
  <si>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</si>
  <si>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</si>
  <si>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</si>
  <si>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</si>
  <si>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</si>
  <si>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</si>
  <si>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</si>
  <si>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</si>
  <si>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</si>
  <si>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</si>
  <si>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</si>
  <si>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</si>
  <si>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</si>
  <si>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</si>
  <si>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</si>
  <si>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</si>
  <si>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</si>
  <si>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</si>
  <si>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</si>
  <si>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</si>
  <si>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</si>
  <si>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</si>
  <si>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</si>
  <si>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</si>
  <si>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</si>
  <si>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</si>
  <si>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</si>
  <si>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</si>
  <si>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</si>
  <si>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</si>
  <si>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</si>
  <si>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</si>
  <si>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</si>
  <si>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</si>
  <si>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</si>
  <si>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</si>
  <si>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</si>
  <si>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</si>
  <si>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</si>
  <si>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</si>
  <si>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</si>
  <si>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</si>
  <si>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</si>
  <si>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</si>
  <si>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</si>
  <si>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</si>
  <si>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</si>
  <si>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</si>
  <si>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</si>
  <si>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</si>
  <si>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</si>
  <si>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</si>
  <si>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</si>
  <si>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</si>
  <si>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</si>
  <si>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</si>
  <si>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</si>
  <si>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</si>
  <si>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</si>
  <si>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</si>
  <si>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</si>
  <si>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</si>
  <si>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</si>
  <si>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</si>
  <si>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</si>
  <si>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</si>
  <si>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</si>
  <si>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</si>
  <si>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</si>
  <si>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</si>
  <si>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</si>
  <si>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</si>
  <si>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</si>
  <si>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</si>
  <si>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</si>
  <si>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</si>
  <si>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</si>
  <si>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</si>
  <si>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</si>
  <si>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</si>
  <si>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</si>
  <si>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</si>
  <si>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</si>
  <si>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</si>
  <si>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</si>
  <si>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</si>
  <si>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</si>
  <si>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</si>
  <si>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</si>
  <si>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</si>
  <si>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</si>
  <si>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</si>
  <si>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</si>
  <si>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</si>
  <si>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</si>
  <si>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</si>
  <si>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</si>
  <si>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</si>
  <si>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</si>
  <si>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</si>
  <si>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</si>
  <si>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</si>
  <si>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</si>
  <si>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</si>
  <si>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</si>
  <si>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</si>
  <si>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</si>
  <si>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</si>
  <si>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</si>
  <si>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</si>
  <si>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</si>
  <si>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</si>
  <si>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</si>
  <si>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</si>
  <si>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</si>
  <si>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</si>
  <si>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</si>
  <si>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</si>
  <si>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</si>
  <si>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</si>
  <si>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</si>
  <si>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</si>
  <si>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</si>
  <si>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</si>
  <si>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</si>
  <si>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</si>
  <si>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</si>
  <si>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</si>
  <si>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</si>
  <si>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</si>
  <si>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</si>
  <si>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</si>
  <si>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</si>
  <si>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</si>
  <si>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</si>
  <si>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</si>
  <si>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</si>
  <si>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</si>
  <si>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</si>
  <si>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</si>
  <si>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</si>
  <si>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</si>
  <si>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</si>
  <si>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</si>
  <si>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</si>
  <si>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</si>
  <si>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</si>
  <si>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</si>
  <si>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</si>
  <si>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</si>
  <si>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</si>
  <si>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</si>
  <si>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</si>
  <si>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</si>
  <si>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</si>
  <si>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</si>
  <si>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</si>
  <si>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</si>
  <si>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</si>
  <si>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</si>
  <si>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</si>
  <si>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</si>
  <si>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</si>
  <si>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</si>
  <si>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</si>
  <si>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</si>
  <si>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</si>
  <si>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</si>
  <si>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</si>
  <si>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</si>
  <si>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</si>
  <si>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</si>
  <si>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</si>
  <si>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</si>
  <si>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</si>
  <si>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</si>
  <si>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</si>
  <si>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</si>
  <si>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</si>
  <si>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</si>
  <si>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</si>
  <si>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</si>
  <si>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</si>
  <si>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</si>
  <si>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</si>
  <si>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</si>
  <si>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</si>
  <si>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</si>
  <si>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</si>
  <si>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</si>
  <si>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</si>
  <si>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</si>
  <si>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</si>
  <si>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</si>
  <si>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</si>
  <si>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</si>
  <si>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</si>
  <si>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</si>
  <si>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</si>
  <si>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</si>
  <si>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</si>
  <si>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</si>
  <si>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</si>
  <si>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</si>
  <si>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</si>
  <si>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</si>
  <si>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</si>
  <si>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</si>
  <si>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</si>
  <si>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</si>
  <si>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</si>
  <si>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</si>
  <si>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</si>
  <si>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</si>
  <si>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</si>
  <si>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</si>
  <si>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</si>
  <si>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</si>
  <si>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</si>
  <si>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</si>
  <si>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</si>
  <si>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</si>
  <si>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</si>
  <si>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</si>
  <si>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</si>
  <si>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</si>
  <si>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</si>
  <si>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</si>
  <si>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</si>
  <si>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</si>
  <si>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</si>
  <si>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</si>
  <si>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</si>
  <si>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</si>
  <si>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</si>
  <si>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</si>
  <si>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</si>
  <si>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</si>
  <si>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</si>
  <si>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</si>
  <si>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</si>
  <si>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</si>
  <si>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</si>
  <si>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</si>
  <si>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</si>
  <si>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</si>
  <si>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</si>
  <si>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</si>
  <si>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</si>
  <si>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</si>
  <si>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</si>
  <si>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</si>
  <si>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</si>
  <si>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</si>
  <si>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</si>
  <si>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</si>
  <si>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</si>
  <si>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</si>
  <si>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</si>
  <si>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</si>
  <si>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</si>
  <si>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</si>
  <si>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</si>
  <si>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</si>
  <si>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</si>
  <si>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</si>
  <si>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</si>
  <si>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</si>
  <si>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</si>
  <si>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</si>
  <si>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</si>
  <si>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</si>
  <si>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</si>
  <si>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</si>
  <si>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</si>
  <si>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</si>
  <si>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</si>
  <si>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</si>
  <si>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</si>
  <si>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</si>
  <si>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</si>
  <si>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</si>
  <si>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</si>
  <si>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</si>
  <si>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</si>
  <si>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</si>
  <si>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</si>
  <si>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</si>
  <si>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</si>
  <si>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</si>
  <si>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</si>
  <si>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</si>
  <si>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</si>
  <si>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</si>
  <si>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</si>
  <si>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</si>
  <si>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</si>
  <si>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</si>
  <si>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</si>
  <si>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</si>
  <si>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</si>
  <si>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</si>
  <si>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</si>
  <si>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</si>
  <si>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</si>
  <si>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</si>
  <si>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</si>
  <si>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</si>
  <si>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</si>
  <si>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</si>
  <si>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</si>
  <si>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</si>
  <si>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</si>
  <si>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</si>
  <si>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</si>
  <si>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</si>
  <si>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</si>
  <si>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</si>
  <si>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</si>
  <si>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</si>
  <si>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</si>
  <si>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</si>
  <si>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</si>
  <si>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</si>
  <si>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</si>
  <si>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</si>
  <si>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</si>
  <si>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</si>
  <si>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</si>
  <si>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</si>
  <si>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</si>
  <si>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</si>
  <si>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</si>
  <si>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</si>
  <si>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</si>
  <si>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</si>
  <si>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</si>
  <si>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</si>
  <si>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</si>
  <si>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</si>
  <si>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</si>
  <si>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</si>
  <si>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</si>
  <si>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</si>
  <si>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</si>
  <si>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</si>
  <si>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</si>
  <si>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</si>
  <si>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</si>
  <si>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</si>
  <si>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</si>
  <si>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</si>
  <si>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</si>
  <si>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</si>
  <si>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</si>
  <si>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</si>
  <si>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</si>
  <si>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</si>
  <si>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</si>
  <si>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</si>
  <si>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</si>
  <si>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</si>
  <si>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</si>
  <si>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</si>
  <si>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</si>
  <si>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</si>
  <si>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</si>
  <si>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</si>
  <si>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</si>
  <si>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</si>
  <si>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</si>
  <si>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</si>
  <si>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</si>
  <si>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</si>
  <si>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</si>
  <si>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</si>
  <si>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</si>
  <si>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</si>
  <si>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</si>
  <si>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</si>
  <si>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</si>
  <si>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</si>
  <si>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</si>
  <si>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</si>
  <si>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</si>
  <si>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</si>
  <si>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</si>
  <si>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</si>
  <si>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</si>
  <si>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</si>
  <si>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</si>
  <si>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</si>
  <si>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</si>
  <si>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</si>
  <si>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</si>
  <si>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</si>
  <si>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</si>
  <si>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</si>
  <si>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</si>
  <si>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</si>
  <si>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</si>
  <si>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</si>
  <si>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</si>
  <si>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</si>
  <si>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</si>
  <si>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</si>
  <si>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</si>
  <si>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</si>
  <si>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</si>
  <si>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</si>
  <si>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</si>
  <si>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</si>
  <si>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</si>
  <si>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</si>
  <si>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</si>
  <si>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</si>
  <si>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</si>
  <si>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</si>
  <si>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</si>
  <si>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</si>
  <si>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</si>
  <si>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</si>
  <si>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</si>
  <si>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</si>
  <si>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</si>
  <si>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</si>
  <si>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</si>
  <si>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</si>
  <si>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</si>
  <si>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</si>
  <si>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</si>
  <si>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</si>
  <si>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</si>
  <si>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</si>
  <si>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</si>
  <si>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</si>
  <si>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</si>
  <si>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</si>
  <si>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</si>
  <si>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</si>
  <si>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</si>
  <si>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</si>
  <si>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</si>
  <si>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</si>
  <si>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</si>
  <si>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</si>
  <si>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</si>
  <si>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</si>
  <si>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</si>
  <si>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</si>
  <si>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</si>
  <si>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</si>
  <si>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</si>
  <si>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</si>
  <si>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</si>
  <si>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</si>
  <si>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</si>
  <si>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</si>
  <si>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</si>
  <si>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</si>
  <si>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</si>
  <si>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</si>
  <si>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</si>
  <si>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</si>
  <si>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</si>
  <si>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</si>
  <si>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</si>
  <si>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</si>
  <si>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</si>
  <si>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</si>
  <si>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</si>
  <si>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</si>
  <si>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</si>
  <si>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</si>
  <si>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</si>
  <si>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</si>
  <si>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</si>
  <si>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</si>
  <si>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</si>
  <si>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</si>
  <si>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</si>
  <si>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</si>
  <si>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</si>
  <si>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</si>
  <si>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</si>
  <si>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</si>
  <si>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</si>
  <si>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</si>
  <si>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</si>
  <si>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</si>
  <si>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</si>
  <si>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</si>
  <si>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</si>
  <si>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</si>
  <si>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</si>
  <si>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</si>
  <si>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</si>
  <si>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</si>
  <si>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</si>
  <si>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</si>
  <si>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</si>
  <si>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</si>
  <si>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</si>
  <si>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</si>
  <si>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</si>
  <si>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</si>
  <si>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</si>
  <si>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</si>
  <si>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</si>
  <si>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</si>
  <si>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</si>
  <si>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</si>
  <si>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</si>
  <si>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</si>
  <si>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</si>
  <si>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</si>
  <si>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</si>
  <si>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</si>
  <si>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</si>
  <si>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</si>
  <si>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</si>
  <si>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</si>
  <si>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</si>
  <si>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</si>
  <si>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</si>
  <si>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</si>
  <si>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</si>
  <si>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</si>
  <si>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</si>
  <si>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</si>
  <si>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</si>
  <si>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</si>
  <si>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</si>
  <si>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</si>
  <si>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</si>
  <si>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</si>
  <si>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</si>
  <si>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</si>
  <si>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</si>
  <si>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</si>
  <si>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</si>
  <si>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</si>
  <si>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</si>
  <si>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</si>
  <si>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</si>
  <si>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</si>
  <si>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</si>
  <si>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</si>
  <si>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</si>
  <si>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</si>
  <si>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</si>
  <si>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</si>
  <si>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</si>
  <si>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</si>
  <si>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</si>
  <si>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</si>
  <si>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</si>
  <si>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</si>
  <si>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</si>
  <si>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</si>
  <si>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</si>
  <si>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</si>
  <si>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</si>
  <si>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</si>
  <si>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</si>
  <si>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</si>
  <si>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</si>
  <si>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</si>
  <si>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</si>
  <si>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</si>
  <si>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</si>
  <si>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</si>
  <si>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</si>
  <si>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</si>
  <si>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</si>
  <si>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</si>
  <si>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</si>
  <si>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</si>
  <si>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</si>
  <si>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</si>
  <si>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</si>
  <si>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</si>
  <si>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</si>
  <si>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</si>
  <si>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</si>
  <si>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</si>
  <si>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</si>
  <si>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</si>
  <si>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</si>
  <si>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</si>
  <si>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</si>
  <si>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</si>
  <si>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</si>
  <si>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</si>
  <si>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</si>
  <si>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</si>
  <si>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</si>
  <si>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</si>
  <si>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</si>
  <si>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</si>
  <si>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</si>
  <si>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</si>
  <si>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</si>
  <si>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</si>
  <si>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</si>
  <si>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</si>
  <si>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</si>
  <si>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</si>
  <si>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</si>
  <si>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</si>
  <si>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</si>
  <si>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</si>
  <si>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</si>
  <si>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</si>
  <si>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</si>
  <si>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</si>
  <si>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</si>
  <si>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</si>
  <si>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</si>
  <si>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</si>
  <si>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</si>
  <si>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</si>
  <si>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</si>
  <si>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</si>
  <si>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</si>
  <si>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</si>
  <si>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</si>
  <si>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</si>
  <si>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</si>
  <si>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</si>
  <si>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</si>
  <si>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</si>
  <si>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</si>
  <si>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</si>
  <si>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</si>
  <si>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</si>
  <si>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</si>
  <si>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</si>
  <si>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</si>
  <si>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</si>
  <si>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</si>
  <si>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</si>
  <si>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</si>
  <si>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</si>
  <si>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</si>
  <si>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</si>
  <si>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</si>
  <si>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</si>
  <si>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</si>
  <si>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</si>
  <si>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</si>
  <si>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</si>
  <si>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</si>
  <si>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</si>
  <si>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</si>
  <si>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</si>
  <si>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</si>
  <si>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</si>
  <si>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</si>
  <si>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</si>
  <si>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</si>
  <si>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</si>
  <si>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</si>
  <si>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</si>
  <si>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</si>
  <si>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</si>
  <si>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</si>
  <si>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</si>
  <si>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</si>
  <si>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</si>
  <si>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</si>
  <si>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</si>
  <si>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</si>
  <si>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</si>
  <si>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</si>
  <si>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</si>
  <si>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</si>
  <si>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</si>
  <si>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</si>
  <si>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</si>
  <si>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</si>
  <si>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</si>
  <si>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</si>
  <si>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</si>
  <si>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</si>
  <si>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</si>
  <si>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</si>
  <si>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</si>
  <si>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</si>
  <si>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</si>
  <si>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</si>
  <si>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</si>
  <si>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</si>
  <si>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</si>
  <si>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</si>
  <si>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</si>
  <si>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</si>
  <si>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</si>
  <si>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</si>
  <si>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</si>
  <si>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</si>
  <si>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</si>
  <si>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</si>
  <si>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</si>
  <si>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</si>
  <si>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</si>
  <si>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</si>
  <si>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</si>
  <si>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</si>
  <si>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</si>
  <si>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</si>
  <si>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</si>
  <si>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</si>
  <si>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</si>
  <si>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</si>
  <si>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</si>
  <si>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</si>
  <si>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</si>
  <si>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</si>
  <si>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</si>
  <si>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</si>
  <si>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</si>
  <si>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</si>
  <si>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</si>
  <si>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</si>
  <si>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</si>
  <si>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</si>
  <si>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</si>
  <si>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</si>
  <si>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</si>
  <si>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</si>
  <si>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</si>
  <si>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</si>
  <si>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</si>
  <si>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</si>
  <si>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</si>
  <si>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</si>
  <si>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</si>
  <si>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</si>
  <si>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</si>
  <si>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</si>
  <si>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</si>
  <si>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</si>
  <si>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</si>
  <si>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</si>
  <si>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</si>
  <si>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</si>
  <si>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</si>
  <si>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</si>
  <si>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</si>
  <si>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</si>
  <si>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</si>
  <si>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</si>
  <si>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</si>
  <si>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</si>
  <si>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</si>
  <si>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</si>
  <si>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</si>
  <si>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</si>
  <si>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</si>
  <si>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</si>
  <si>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</si>
  <si>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</si>
  <si>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</si>
  <si>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</si>
  <si>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</si>
  <si>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</si>
  <si>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</si>
  <si>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</si>
  <si>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</si>
  <si>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</si>
  <si>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</si>
  <si>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</si>
  <si>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</si>
  <si>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</si>
  <si>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</si>
  <si>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</si>
  <si>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</si>
  <si>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</si>
  <si>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</si>
  <si>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</si>
  <si>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</si>
  <si>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</si>
  <si>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</si>
  <si>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</si>
  <si>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</si>
  <si>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</si>
  <si>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</si>
  <si>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</si>
  <si>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</si>
  <si>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</si>
  <si>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</si>
  <si>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</si>
  <si>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</si>
  <si>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</si>
  <si>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</si>
  <si>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</si>
  <si>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</si>
  <si>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</si>
  <si>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</si>
  <si>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</si>
  <si>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</si>
  <si>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</si>
  <si>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</si>
  <si>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</si>
  <si>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</si>
  <si>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</si>
  <si>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</si>
  <si>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</si>
  <si>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</si>
  <si>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</si>
  <si>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</si>
  <si>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</si>
  <si>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</si>
  <si>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</si>
  <si>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</si>
  <si>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</si>
  <si>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</si>
  <si>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</si>
  <si>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</si>
  <si>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</si>
  <si>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</si>
  <si>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</si>
  <si>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</si>
  <si>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</si>
  <si>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</si>
  <si>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</si>
  <si>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</si>
  <si>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</si>
  <si>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</si>
  <si>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</si>
  <si>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</si>
  <si>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</si>
  <si>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</si>
  <si>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</si>
  <si>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</si>
  <si>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</si>
  <si>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</si>
  <si>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</si>
  <si>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</si>
  <si>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</si>
  <si>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</si>
  <si>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</si>
  <si>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</si>
  <si>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</si>
  <si>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</si>
  <si>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</si>
  <si>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</si>
  <si>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</si>
  <si>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</si>
  <si>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</si>
  <si>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</si>
  <si>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</si>
  <si>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</si>
  <si>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</si>
  <si>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</si>
  <si>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</si>
  <si>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</si>
  <si>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</si>
  <si>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</si>
  <si>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</si>
  <si>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</si>
  <si>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</si>
  <si>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</si>
  <si>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</si>
  <si>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</si>
  <si>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</si>
  <si>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</si>
  <si>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</si>
  <si>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</si>
  <si>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</si>
  <si>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</si>
  <si>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</si>
  <si>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</si>
  <si>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</si>
  <si>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</si>
  <si>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</si>
  <si>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</si>
  <si>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</si>
  <si>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</si>
  <si>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</si>
  <si>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</si>
  <si>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</si>
  <si>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</si>
  <si>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</si>
  <si>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</si>
  <si>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</si>
  <si>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</si>
  <si>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</si>
  <si>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</si>
  <si>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</si>
  <si>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</si>
  <si>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</si>
  <si>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</si>
  <si>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</si>
  <si>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</si>
  <si>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</si>
  <si>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</si>
  <si>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</si>
  <si>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</si>
  <si>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</si>
  <si>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</si>
  <si>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</si>
  <si>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</si>
  <si>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</si>
  <si>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</si>
  <si>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</si>
  <si>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</si>
  <si>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</si>
  <si>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</si>
  <si>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</si>
  <si>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</si>
  <si>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</si>
  <si>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</si>
  <si>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</si>
  <si>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</si>
  <si>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</si>
  <si>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</si>
  <si>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</si>
  <si>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</si>
  <si>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</si>
  <si>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</si>
  <si>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</si>
  <si>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</si>
  <si>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</si>
  <si>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</si>
  <si>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</si>
  <si>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</si>
  <si>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</si>
  <si>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</si>
  <si>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</si>
  <si>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</si>
  <si>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</si>
  <si>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</si>
  <si>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</si>
  <si>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</si>
  <si>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</si>
  <si>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</si>
  <si>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</si>
  <si>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</si>
  <si>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</si>
  <si>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</si>
  <si>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</si>
  <si>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</si>
  <si>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</si>
  <si>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</si>
  <si>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</si>
  <si>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</si>
  <si>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</si>
  <si>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</si>
  <si>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</si>
  <si>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</si>
  <si>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</si>
  <si>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</si>
  <si>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</si>
  <si>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</si>
  <si>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</si>
  <si>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</si>
  <si>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</si>
  <si>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</si>
  <si>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</si>
  <si>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</si>
  <si>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</si>
  <si>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</si>
  <si>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</si>
  <si>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</si>
  <si>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</si>
  <si>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</si>
  <si>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</si>
  <si>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</si>
  <si>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</si>
  <si>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</si>
  <si>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</si>
  <si>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</si>
  <si>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</si>
  <si>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</si>
  <si>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</si>
  <si>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</si>
  <si>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</si>
  <si>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</si>
  <si>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</si>
  <si>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</si>
  <si>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</si>
  <si>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</si>
  <si>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</si>
  <si>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</si>
  <si>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</si>
  <si>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</si>
  <si>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</si>
  <si>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</si>
  <si>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</si>
  <si>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</si>
  <si>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</si>
  <si>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</si>
  <si>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</si>
  <si>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</si>
  <si>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</si>
  <si>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</si>
  <si>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</si>
  <si>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</si>
  <si>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</si>
  <si>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</si>
  <si>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</si>
  <si>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</si>
  <si>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</si>
  <si>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</si>
  <si>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</si>
  <si>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</si>
  <si>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</si>
  <si>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</si>
  <si>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</si>
  <si>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</si>
  <si>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</si>
  <si>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</si>
  <si>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</si>
  <si>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</si>
  <si>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</si>
  <si>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</si>
  <si>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</si>
  <si>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</si>
  <si>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</si>
  <si>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</si>
  <si>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</si>
  <si>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</si>
  <si>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</si>
  <si>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</si>
  <si>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</si>
  <si>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</si>
  <si>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</si>
  <si>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</si>
  <si>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</si>
  <si>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</si>
  <si>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</si>
  <si>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</si>
  <si>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</si>
  <si>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</si>
  <si>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</si>
  <si>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</si>
  <si>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</si>
  <si>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</si>
  <si>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</si>
  <si>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</si>
  <si>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</si>
  <si>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</si>
  <si>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</si>
  <si>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</si>
  <si>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</si>
  <si>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</si>
  <si>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</si>
  <si>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</si>
  <si>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</si>
  <si>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</si>
  <si>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</si>
  <si>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</si>
  <si>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</si>
  <si>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</si>
  <si>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</si>
  <si>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</si>
  <si>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</si>
  <si>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</si>
  <si>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</si>
  <si>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</si>
  <si>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</si>
  <si>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</si>
  <si>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</si>
  <si>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</si>
  <si>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</si>
  <si>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</si>
  <si>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</si>
  <si>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</si>
  <si>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</si>
  <si>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</si>
  <si>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</si>
  <si>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</si>
  <si>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</si>
  <si>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</si>
  <si>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</si>
  <si>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</si>
  <si>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</si>
  <si>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</si>
  <si>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</si>
  <si>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</si>
  <si>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</si>
  <si>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</si>
  <si>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</si>
  <si>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</si>
  <si>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</si>
  <si>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</si>
  <si>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</si>
  <si>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</si>
  <si>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</si>
  <si>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</si>
  <si>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</si>
  <si>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</si>
  <si>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</si>
  <si>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</si>
  <si>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</si>
  <si>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</si>
  <si>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</si>
  <si>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</si>
  <si>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</si>
  <si>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</si>
  <si>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</si>
  <si>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</si>
  <si>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</si>
  <si>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</si>
  <si>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</si>
  <si>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</si>
  <si>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</si>
  <si>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</si>
  <si>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</si>
  <si>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</si>
  <si>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</si>
  <si>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</si>
  <si>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</si>
  <si>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</si>
  <si>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</si>
  <si>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</si>
  <si>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</si>
  <si>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</si>
  <si>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</si>
  <si>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</si>
  <si>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</si>
  <si>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</si>
  <si>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</si>
  <si>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</si>
  <si>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</si>
  <si>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</si>
  <si>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</si>
  <si>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</si>
  <si>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</si>
  <si>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</si>
  <si>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</si>
  <si>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</si>
  <si>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</si>
  <si>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</si>
  <si>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</si>
  <si>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</si>
  <si>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</si>
  <si>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</si>
  <si>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</si>
  <si>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</si>
  <si>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</si>
  <si>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</si>
  <si>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</si>
  <si>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</si>
  <si>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</si>
  <si>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</si>
  <si>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</si>
  <si>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</si>
  <si>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</si>
  <si>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</si>
  <si>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</si>
  <si>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</si>
  <si>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</si>
  <si>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</si>
  <si>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</si>
  <si>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</si>
  <si>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</si>
  <si>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</si>
  <si>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</si>
  <si>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</si>
  <si>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</si>
  <si>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</si>
  <si>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</si>
  <si>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</si>
  <si>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</si>
  <si>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</si>
  <si>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</si>
  <si>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</si>
  <si>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</si>
  <si>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</si>
  <si>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</si>
  <si>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</si>
  <si>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</si>
  <si>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</si>
  <si>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</si>
  <si>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</si>
  <si>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</si>
  <si>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</si>
  <si>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</si>
  <si>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</si>
  <si>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</si>
  <si>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</si>
  <si>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</si>
  <si>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</si>
  <si>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</si>
  <si>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</si>
  <si>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</si>
  <si>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</si>
  <si>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</si>
  <si>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</si>
  <si>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</si>
  <si>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</si>
  <si>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</si>
  <si>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</si>
  <si>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</si>
  <si>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</si>
  <si>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</si>
  <si>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</si>
  <si>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</si>
  <si>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</si>
  <si>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</si>
  <si>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</si>
  <si>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</si>
  <si>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</si>
  <si>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</si>
  <si>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</si>
  <si>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</si>
  <si>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</si>
  <si>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</si>
  <si>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</si>
  <si>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</si>
  <si>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</si>
  <si>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</si>
  <si>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</si>
  <si>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</si>
  <si>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</si>
  <si>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</si>
  <si>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</si>
  <si>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</si>
  <si>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</si>
  <si>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</si>
  <si>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</si>
  <si>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</si>
  <si>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</si>
  <si>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</si>
  <si>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</si>
  <si>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</si>
  <si>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</si>
  <si>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</si>
  <si>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</si>
  <si>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</si>
  <si>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</si>
  <si>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</si>
  <si>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</si>
  <si>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</si>
  <si>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</si>
  <si>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</si>
  <si>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</si>
  <si>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</si>
  <si>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</si>
  <si>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</si>
  <si>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</si>
  <si>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</si>
  <si>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</si>
  <si>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</si>
  <si>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</si>
  <si>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</si>
  <si>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</si>
  <si>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</si>
  <si>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</si>
  <si>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</si>
  <si>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</si>
  <si>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</si>
  <si>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</si>
  <si>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</si>
  <si>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</si>
  <si>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</si>
  <si>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</si>
  <si>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</si>
  <si>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</si>
  <si>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</si>
  <si>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</si>
  <si>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</si>
  <si>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</si>
  <si>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</si>
  <si>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</si>
  <si>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</si>
  <si>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</si>
  <si>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</si>
  <si>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</si>
  <si>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</si>
  <si>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</si>
  <si>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</si>
  <si>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</si>
  <si>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</si>
  <si>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</si>
  <si>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</si>
  <si>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</si>
  <si>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</si>
  <si>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</si>
  <si>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</si>
  <si>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</si>
  <si>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</si>
  <si>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</si>
  <si>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</si>
  <si>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</si>
  <si>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</si>
  <si>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</si>
  <si>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</si>
  <si>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</si>
  <si>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</si>
  <si>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</si>
  <si>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</si>
  <si>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</si>
  <si>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</si>
  <si>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</si>
  <si>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</si>
  <si>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</si>
  <si>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</si>
  <si>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</si>
  <si>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</si>
  <si>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</si>
  <si>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</si>
  <si>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</si>
  <si>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</si>
  <si>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</si>
  <si>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</si>
  <si>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</si>
  <si>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</si>
  <si>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</si>
  <si>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</si>
  <si>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</si>
  <si>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</si>
  <si>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</si>
  <si>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</si>
  <si>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</si>
  <si>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</si>
  <si>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</si>
  <si>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</si>
  <si>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</si>
  <si>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</si>
  <si>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</si>
  <si>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</si>
  <si>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</si>
  <si>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</si>
  <si>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</si>
  <si>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</si>
  <si>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</si>
  <si>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</si>
  <si>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</si>
  <si>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</si>
  <si>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</si>
  <si>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</si>
  <si>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</si>
  <si>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</si>
  <si>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</si>
  <si>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</si>
  <si>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</si>
  <si>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</si>
  <si>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</si>
  <si>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</si>
  <si>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</si>
  <si>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</si>
  <si>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</si>
  <si>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</si>
  <si>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</si>
  <si>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</si>
  <si>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</si>
  <si>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</si>
  <si>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</si>
  <si>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</si>
  <si>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</si>
  <si>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</si>
  <si>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</si>
  <si>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</si>
  <si>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</si>
  <si>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</si>
  <si>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</si>
  <si>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</si>
  <si>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</si>
  <si>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</si>
  <si>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</si>
  <si>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</si>
  <si>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</si>
  <si>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</si>
  <si>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</si>
  <si>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</si>
  <si>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</si>
  <si>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</si>
  <si>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</si>
  <si>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</si>
  <si>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</si>
  <si>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</si>
  <si>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</si>
  <si>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</si>
  <si>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</si>
  <si>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</si>
  <si>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</si>
  <si>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</si>
  <si>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</si>
  <si>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</si>
  <si>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</si>
  <si>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</si>
  <si>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</si>
  <si>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</si>
  <si>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</si>
  <si>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</si>
  <si>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</si>
  <si>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</si>
  <si>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</si>
  <si>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</si>
  <si>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</si>
  <si>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</si>
  <si>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</si>
  <si>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</si>
  <si>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</si>
  <si>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</si>
  <si>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</si>
  <si>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</si>
  <si>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</si>
  <si>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</si>
  <si>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</si>
  <si>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</si>
  <si>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</si>
  <si>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</si>
  <si>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</si>
  <si>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</si>
  <si>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</si>
  <si>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</si>
  <si>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</si>
  <si>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</si>
  <si>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</si>
  <si>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</si>
  <si>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</si>
  <si>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</si>
  <si>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</si>
  <si>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</si>
  <si>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</si>
  <si>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</si>
  <si>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</si>
  <si>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</si>
  <si>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</si>
  <si>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</si>
  <si>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</si>
  <si>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</si>
  <si>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</si>
  <si>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</si>
  <si>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</si>
  <si>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</si>
  <si>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</si>
  <si>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</si>
  <si>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</si>
  <si>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</si>
  <si>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</si>
  <si>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</si>
  <si>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</si>
  <si>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</si>
  <si>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</si>
  <si>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</si>
  <si>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</si>
  <si>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</si>
  <si>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</si>
  <si>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</si>
  <si>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</si>
  <si>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</si>
  <si>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</si>
  <si>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</si>
  <si>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</si>
  <si>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</si>
  <si>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</si>
  <si>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</si>
  <si>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</si>
  <si>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</si>
  <si>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</si>
  <si>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</si>
  <si>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</si>
  <si>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</si>
  <si>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</si>
  <si>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</si>
  <si>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</si>
  <si>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</si>
  <si>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</si>
  <si>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</si>
  <si>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</si>
  <si>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</si>
  <si>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</si>
  <si>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</si>
  <si>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</si>
  <si>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</si>
  <si>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</si>
  <si>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</si>
  <si>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</si>
  <si>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</si>
  <si>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</si>
  <si>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</si>
  <si>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</si>
  <si>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</si>
  <si>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</si>
  <si>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</si>
  <si>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</si>
  <si>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</si>
  <si>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</si>
  <si>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</si>
  <si>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</si>
  <si>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</si>
  <si>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</si>
  <si>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</si>
  <si>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</si>
  <si>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</si>
  <si>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</si>
  <si>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</si>
  <si>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</si>
  <si>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</si>
  <si>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</si>
  <si>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</si>
  <si>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</si>
  <si>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</si>
  <si>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</si>
  <si>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</si>
  <si>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</si>
  <si>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</si>
  <si>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</si>
  <si>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</si>
  <si>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</si>
  <si>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</si>
  <si>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</si>
  <si>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</si>
  <si>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</si>
  <si>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</si>
  <si>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</si>
  <si>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</si>
  <si>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</si>
  <si>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</si>
  <si>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</si>
  <si>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</si>
  <si>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</si>
  <si>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</si>
  <si>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</si>
  <si>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</si>
  <si>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</si>
  <si>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</si>
  <si>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</si>
  <si>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</si>
  <si>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</si>
  <si>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</si>
  <si>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</si>
  <si>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</si>
  <si>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</si>
  <si>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</si>
  <si>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</si>
  <si>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</si>
  <si>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</si>
  <si>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</si>
  <si>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</si>
  <si>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</si>
  <si>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</si>
  <si>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</si>
  <si>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</si>
  <si>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</si>
  <si>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</si>
  <si>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</si>
  <si>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</si>
  <si>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</si>
  <si>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</si>
  <si>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</si>
  <si>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</si>
  <si>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</si>
  <si>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</si>
  <si>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</si>
  <si>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</si>
  <si>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</si>
  <si>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</si>
  <si>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</si>
  <si>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</si>
  <si>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</si>
  <si>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</si>
  <si>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</si>
  <si>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</si>
  <si>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</si>
  <si>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</si>
  <si>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</si>
  <si>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</si>
  <si>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</si>
  <si>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</si>
  <si>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</si>
  <si>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</si>
  <si>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</si>
  <si>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</si>
  <si>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</si>
  <si>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</si>
  <si>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</si>
  <si>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</si>
  <si>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</si>
  <si>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</si>
  <si>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</si>
  <si>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</si>
  <si>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</si>
  <si>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</si>
  <si>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</si>
  <si>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</si>
  <si>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</si>
  <si>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</si>
  <si>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</si>
  <si>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</si>
  <si>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</si>
  <si>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</si>
  <si>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</si>
  <si>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</si>
  <si>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</si>
  <si>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</si>
  <si>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</si>
  <si>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</si>
  <si>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</si>
  <si>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</si>
  <si>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</si>
  <si>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</si>
  <si>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</si>
  <si>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</si>
  <si>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</si>
  <si>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</si>
  <si>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</si>
  <si>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</si>
  <si>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</si>
  <si>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</si>
  <si>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</si>
  <si>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</si>
  <si>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</si>
  <si>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</si>
  <si>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</si>
  <si>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</si>
  <si>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</si>
  <si>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</si>
  <si>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</si>
  <si>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</si>
  <si>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</si>
  <si>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</si>
  <si>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</si>
  <si>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</si>
  <si>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</si>
  <si>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</si>
  <si>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</si>
  <si>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</si>
  <si>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</si>
  <si>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</si>
  <si>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</si>
  <si>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</si>
  <si>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</si>
  <si>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</si>
  <si>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</si>
  <si>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</si>
  <si>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</si>
  <si>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</si>
  <si>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</si>
  <si>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</si>
  <si>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</si>
  <si>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</si>
  <si>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</si>
  <si>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</si>
  <si>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</si>
  <si>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</si>
  <si>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</si>
  <si>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</si>
  <si>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</si>
  <si>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</si>
  <si>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</si>
  <si>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</si>
  <si>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</si>
  <si>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</si>
  <si>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</si>
  <si>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</si>
  <si>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</si>
  <si>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</si>
  <si>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</si>
  <si>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</si>
  <si>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</si>
  <si>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</si>
  <si>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</si>
  <si>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</si>
  <si>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</si>
  <si>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</si>
  <si>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</si>
  <si>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</si>
  <si>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</si>
  <si>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</si>
  <si>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</si>
  <si>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</si>
  <si>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</si>
  <si>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</si>
  <si>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</si>
  <si>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</si>
  <si>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</si>
  <si>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</si>
  <si>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</si>
  <si>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</si>
  <si>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</si>
  <si>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</si>
  <si>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</si>
  <si>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</si>
  <si>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</si>
  <si>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</si>
  <si>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</si>
  <si>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</si>
  <si>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</si>
  <si>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</si>
  <si>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</si>
  <si>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</si>
  <si>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</si>
  <si>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</si>
  <si>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</si>
  <si>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</si>
  <si>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</si>
  <si>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</si>
  <si>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</si>
  <si>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</si>
  <si>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</si>
  <si>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</si>
  <si>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</si>
  <si>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</si>
  <si>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</si>
  <si>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</si>
  <si>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</si>
  <si>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</si>
  <si>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</si>
  <si>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</si>
  <si>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</si>
  <si>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</si>
  <si>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</si>
  <si>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</si>
  <si>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</si>
  <si>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</si>
  <si>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</si>
  <si>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</si>
  <si>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</si>
  <si>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</si>
  <si>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</si>
  <si>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</si>
  <si>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</si>
  <si>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</si>
  <si>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</si>
  <si>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</si>
  <si>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</si>
  <si>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</si>
  <si>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</si>
  <si>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</si>
  <si>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</si>
  <si>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</si>
  <si>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</si>
  <si>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</si>
  <si>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</si>
  <si>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</si>
  <si>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</si>
  <si>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</si>
  <si>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</si>
  <si>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</si>
  <si>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</si>
  <si>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</si>
  <si>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</si>
  <si>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</si>
  <si>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</si>
  <si>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</si>
  <si>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</si>
  <si>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</si>
  <si>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</si>
  <si>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</si>
  <si>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</si>
  <si>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</si>
  <si>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</si>
  <si>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</si>
  <si>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</si>
  <si>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</si>
  <si>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</si>
  <si>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</si>
  <si>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</si>
  <si>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</si>
  <si>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</si>
  <si>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</si>
  <si>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</si>
  <si>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</si>
  <si>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</si>
  <si>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</si>
  <si>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</si>
  <si>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</si>
  <si>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</si>
  <si>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</si>
  <si>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</si>
  <si>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</si>
  <si>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</si>
  <si>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</si>
  <si>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</si>
  <si>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</si>
  <si>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</si>
  <si>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</si>
  <si>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</si>
  <si>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</si>
  <si>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</si>
  <si>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</si>
  <si>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</si>
  <si>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</si>
  <si>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</si>
  <si>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</si>
  <si>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</si>
  <si>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</si>
  <si>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</si>
  <si>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</si>
  <si>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</si>
  <si>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</si>
  <si>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</si>
  <si>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</si>
  <si>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</si>
  <si>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</si>
  <si>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</si>
  <si>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</si>
  <si>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</si>
  <si>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</si>
  <si>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</si>
  <si>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</si>
  <si>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</si>
  <si>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</si>
  <si>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</si>
  <si>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</si>
  <si>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</si>
  <si>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</si>
  <si>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</si>
  <si>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</si>
  <si>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</si>
  <si>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</si>
  <si>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</si>
  <si>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</si>
  <si>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</si>
  <si>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</si>
  <si>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</si>
  <si>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</si>
  <si>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</si>
  <si>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</si>
  <si>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</si>
  <si>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</si>
  <si>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</si>
  <si>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</si>
  <si>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</si>
  <si>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</si>
  <si>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</si>
  <si>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</si>
  <si>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</si>
  <si>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</si>
  <si>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</si>
  <si>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</si>
  <si>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</si>
  <si>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</si>
  <si>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</si>
  <si>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</si>
  <si>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</si>
  <si>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</si>
  <si>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</si>
  <si>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</si>
  <si>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</si>
  <si>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</si>
  <si>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</si>
  <si>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</si>
  <si>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</si>
  <si>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</si>
  <si>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</si>
  <si>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</si>
  <si>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</si>
  <si>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</si>
  <si>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</si>
  <si>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</si>
  <si>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</si>
  <si>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</si>
  <si>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</si>
  <si>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</si>
  <si>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</si>
  <si>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</si>
  <si>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</si>
  <si>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</si>
  <si>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</si>
  <si>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</si>
  <si>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</si>
  <si>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</si>
  <si>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</si>
  <si>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</si>
  <si>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</si>
  <si>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</si>
  <si>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</si>
  <si>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</si>
  <si>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</si>
  <si>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</si>
  <si>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</si>
  <si>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</si>
  <si>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</si>
  <si>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</si>
  <si>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</si>
  <si>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</si>
  <si>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</si>
  <si>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</si>
  <si>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</si>
  <si>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</si>
  <si>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</si>
  <si>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</si>
  <si>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</si>
  <si>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</si>
  <si>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</si>
  <si>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</si>
  <si>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</si>
  <si>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</si>
  <si>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</si>
  <si>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</si>
  <si>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</si>
  <si>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</si>
  <si>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</si>
  <si>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</si>
  <si>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</si>
  <si>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</si>
  <si>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</si>
  <si>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</si>
  <si>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</si>
  <si>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</si>
  <si>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</si>
  <si>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</si>
  <si>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</si>
  <si>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</si>
  <si>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</si>
  <si>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</si>
  <si>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</si>
  <si>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</si>
  <si>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</si>
  <si>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</si>
  <si>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</si>
  <si>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</si>
  <si>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</si>
  <si>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</si>
  <si>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</si>
  <si>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</si>
  <si>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</si>
  <si>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</si>
  <si>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</si>
  <si>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</si>
  <si>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</si>
  <si>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</si>
  <si>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</si>
  <si>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</si>
  <si>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</si>
  <si>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</si>
  <si>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</si>
  <si>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</si>
  <si>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</si>
  <si>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</si>
  <si>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</si>
  <si>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</si>
  <si>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</si>
  <si>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</si>
  <si>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</si>
  <si>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</si>
  <si>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</si>
  <si>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</si>
  <si>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</si>
  <si>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</si>
  <si>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</si>
  <si>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</si>
  <si>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</si>
  <si>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</si>
  <si>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</si>
  <si>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</si>
  <si>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</si>
  <si>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</si>
  <si>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</si>
  <si>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</si>
  <si>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</si>
  <si>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</si>
  <si>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</si>
  <si>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</si>
  <si>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</si>
  <si>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</si>
  <si>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</si>
  <si>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</si>
  <si>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</si>
  <si>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</si>
  <si>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</si>
  <si>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</si>
  <si>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</si>
  <si>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</si>
  <si>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</si>
  <si>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</si>
  <si>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</si>
  <si>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</si>
  <si>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</si>
  <si>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</si>
  <si>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</si>
  <si>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</si>
  <si>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</si>
  <si>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</si>
  <si>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</si>
  <si>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</si>
  <si>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</si>
  <si>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</si>
  <si>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</si>
  <si>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</si>
  <si>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</si>
  <si>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</si>
  <si>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</si>
  <si>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</si>
  <si>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</si>
  <si>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</si>
  <si>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</si>
  <si>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</si>
  <si>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</si>
  <si>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</si>
  <si>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</si>
  <si>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</si>
  <si>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</si>
  <si>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</si>
  <si>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</si>
  <si>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</si>
  <si>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</si>
  <si>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</si>
  <si>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</si>
  <si>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</si>
  <si>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</si>
  <si>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</si>
  <si>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</si>
  <si>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</si>
  <si>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</si>
  <si>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</si>
  <si>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</si>
  <si>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</si>
  <si>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</si>
  <si>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</si>
  <si>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</si>
  <si>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</si>
  <si>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</si>
  <si>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</si>
  <si>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</si>
  <si>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</si>
  <si>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</si>
  <si>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</si>
  <si>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</si>
  <si>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</si>
  <si>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</si>
  <si>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</si>
  <si>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</si>
  <si>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</si>
  <si>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</si>
  <si>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</si>
  <si>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</si>
  <si>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</si>
  <si>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</si>
  <si>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</si>
  <si>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</si>
  <si>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</si>
  <si>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</si>
  <si>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</si>
  <si>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</si>
  <si>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</si>
  <si>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</si>
  <si>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</si>
  <si>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</si>
  <si>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</si>
  <si>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</si>
  <si>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</si>
  <si>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</si>
  <si>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</si>
  <si>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</si>
  <si>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</si>
  <si>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</si>
  <si>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</si>
  <si>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</si>
  <si>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</si>
  <si>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</si>
  <si>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</si>
  <si>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</si>
  <si>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</si>
  <si>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</si>
  <si>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</si>
  <si>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</si>
  <si>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</si>
  <si>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</si>
  <si>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</si>
  <si>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</si>
  <si>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</si>
  <si>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</si>
  <si>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</si>
  <si>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</si>
  <si>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</si>
  <si>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</si>
  <si>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</si>
  <si>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</si>
  <si>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</si>
  <si>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</si>
  <si>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</si>
  <si>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</si>
  <si>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</si>
  <si>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</si>
  <si>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</si>
  <si>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</si>
  <si>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</si>
  <si>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</si>
  <si>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</si>
  <si>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</si>
  <si>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</si>
  <si>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</si>
  <si>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</si>
  <si>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</si>
  <si>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</si>
  <si>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</si>
  <si>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</si>
  <si>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</si>
  <si>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</si>
  <si>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</si>
  <si>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</si>
  <si>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</si>
  <si>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</si>
  <si>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</si>
  <si>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</si>
  <si>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</si>
  <si>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</si>
  <si>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</si>
  <si>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</si>
  <si>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</si>
  <si>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</si>
  <si>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</si>
  <si>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</si>
  <si>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</si>
  <si>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</si>
  <si>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</si>
  <si>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</si>
  <si>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</si>
  <si>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</si>
  <si>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</si>
  <si>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</si>
  <si>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</si>
  <si>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</si>
  <si>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</si>
  <si>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</si>
  <si>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</si>
  <si>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</si>
  <si>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</si>
  <si>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</si>
  <si>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</si>
  <si>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</si>
  <si>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</si>
  <si>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</si>
  <si>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</si>
  <si>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</si>
  <si>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</si>
  <si>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</si>
  <si>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</si>
  <si>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</si>
  <si>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</si>
  <si>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</si>
  <si>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</si>
  <si>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</si>
  <si>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</si>
  <si>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</si>
  <si>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</si>
  <si>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</si>
  <si>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</si>
  <si>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</si>
  <si>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</si>
  <si>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</si>
  <si>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</si>
  <si>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</si>
  <si>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</si>
  <si>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</si>
  <si>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</si>
  <si>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</si>
  <si>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</si>
  <si>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</si>
  <si>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</si>
  <si>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</si>
  <si>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</si>
  <si>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</si>
  <si>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</si>
  <si>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</si>
  <si>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</si>
  <si>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</si>
  <si>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</si>
  <si>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</si>
  <si>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</si>
  <si>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</si>
  <si>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</si>
  <si>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</si>
  <si>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</si>
  <si>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</si>
  <si>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</si>
  <si>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</si>
  <si>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</si>
  <si>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</si>
  <si>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</si>
  <si>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</si>
  <si>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</si>
  <si>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</si>
  <si>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</si>
  <si>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</si>
  <si>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</si>
  <si>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</si>
  <si>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</si>
  <si>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</si>
  <si>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</si>
  <si>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</si>
  <si>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</si>
  <si>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</si>
  <si>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</si>
  <si>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</si>
  <si>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</si>
  <si>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</si>
  <si>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</si>
  <si>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</si>
  <si>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</si>
  <si>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</si>
  <si>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</si>
  <si>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</si>
  <si>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</si>
  <si>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</si>
  <si>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</si>
  <si>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</si>
  <si>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</si>
  <si>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</si>
  <si>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</si>
  <si>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</si>
  <si>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</si>
  <si>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</si>
  <si>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</si>
  <si>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</si>
  <si>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</si>
  <si>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</si>
  <si>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</si>
  <si>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</si>
  <si>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</si>
  <si>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</si>
  <si>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</si>
  <si>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</si>
  <si>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</si>
  <si>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</si>
  <si>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</si>
  <si>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</si>
  <si>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</si>
  <si>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</si>
  <si>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</si>
  <si>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</si>
  <si>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</si>
  <si>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</si>
  <si>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</si>
  <si>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</si>
  <si>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</si>
  <si>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</si>
  <si>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</si>
  <si>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</si>
  <si>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</si>
  <si>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</si>
  <si>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</si>
  <si>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</si>
  <si>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</si>
  <si>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</si>
  <si>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</si>
  <si>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</si>
  <si>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</si>
  <si>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</si>
  <si>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</si>
  <si>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</si>
  <si>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</si>
  <si>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</si>
  <si>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</si>
  <si>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</si>
  <si>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</si>
  <si>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</si>
  <si>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</si>
  <si>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</si>
  <si>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</si>
  <si>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</si>
  <si>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</si>
  <si>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</si>
  <si>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</si>
  <si>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</si>
  <si>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</si>
  <si>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</si>
  <si>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</si>
  <si>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</si>
  <si>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</si>
  <si>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</si>
  <si>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</si>
  <si>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</si>
  <si>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</si>
  <si>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</si>
  <si>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</si>
  <si>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</si>
  <si>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</si>
  <si>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</si>
  <si>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</si>
  <si>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</si>
  <si>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</si>
  <si>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</si>
  <si>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</si>
  <si>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</si>
  <si>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</si>
  <si>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</si>
  <si>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</si>
  <si>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</si>
  <si>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</si>
  <si>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</si>
  <si>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</si>
  <si>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</si>
  <si>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</si>
  <si>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</si>
  <si>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</si>
  <si>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</si>
  <si>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</si>
  <si>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</si>
  <si>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</si>
  <si>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</si>
  <si>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</si>
  <si>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</si>
  <si>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</si>
  <si>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</si>
  <si>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</si>
  <si>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</si>
  <si>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</si>
  <si>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</si>
  <si>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</si>
  <si>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</si>
  <si>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</si>
  <si>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</si>
  <si>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</si>
  <si>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</si>
  <si>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</si>
  <si>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</si>
  <si>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</si>
  <si>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</si>
  <si>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</si>
  <si>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</si>
  <si>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</si>
  <si>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</si>
  <si>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</si>
  <si>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</si>
  <si>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</si>
  <si>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</si>
  <si>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</si>
  <si>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</si>
  <si>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</si>
  <si>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</si>
  <si>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</si>
  <si>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</si>
  <si>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</si>
  <si>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</si>
  <si>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</si>
  <si>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</si>
  <si>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</si>
  <si>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</si>
  <si>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</si>
  <si>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</si>
  <si>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</si>
  <si>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</si>
  <si>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</si>
  <si>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</si>
  <si>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</si>
  <si>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</si>
  <si>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</si>
  <si>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</si>
  <si>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</si>
  <si>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</si>
  <si>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</si>
  <si>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</si>
  <si>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</si>
  <si>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</si>
  <si>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</si>
  <si>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</si>
  <si>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</si>
  <si>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</si>
  <si>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</si>
  <si>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</si>
  <si>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</si>
  <si>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</si>
  <si>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</si>
  <si>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</si>
  <si>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</si>
  <si>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</si>
  <si>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</si>
  <si>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</si>
  <si>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</si>
  <si>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</si>
  <si>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</si>
  <si>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</si>
  <si>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</si>
  <si>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</si>
  <si>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</si>
  <si>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</si>
  <si>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</si>
  <si>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</si>
  <si>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</si>
  <si>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</si>
  <si>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</si>
  <si>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</si>
  <si>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</si>
  <si>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</si>
  <si>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</si>
  <si>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</si>
  <si>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</si>
  <si>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</si>
  <si>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</si>
  <si>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</si>
  <si>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</si>
  <si>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</si>
  <si>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</si>
  <si>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</si>
  <si>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</si>
  <si>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</si>
  <si>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</si>
  <si>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</si>
  <si>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</si>
  <si>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</si>
  <si>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</si>
  <si>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</si>
  <si>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</si>
  <si>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</si>
  <si>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</si>
  <si>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</si>
  <si>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</si>
  <si>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</si>
  <si>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</si>
  <si>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</si>
  <si>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</si>
  <si>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</si>
  <si>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</si>
  <si>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</si>
  <si>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</si>
  <si>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</si>
  <si>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</si>
  <si>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</si>
  <si>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</si>
  <si>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</si>
  <si>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</si>
  <si>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</si>
  <si>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</si>
  <si>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</si>
  <si>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</si>
  <si>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</si>
  <si>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</si>
  <si>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</si>
  <si>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</si>
  <si>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</si>
  <si>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</si>
  <si>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</si>
  <si>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</si>
  <si>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</si>
  <si>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</si>
  <si>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</si>
  <si>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</si>
  <si>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</si>
  <si>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</si>
  <si>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</si>
  <si>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</si>
  <si>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</si>
  <si>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</si>
  <si>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</si>
  <si>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</si>
  <si>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</si>
  <si>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</si>
  <si>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</si>
  <si>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</si>
  <si>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</si>
  <si>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</si>
  <si>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</si>
  <si>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</si>
  <si>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</si>
  <si>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</si>
  <si>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</si>
  <si>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</si>
  <si>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</si>
  <si>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</si>
  <si>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</si>
  <si>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</si>
  <si>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</si>
  <si>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</si>
  <si>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</si>
  <si>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</si>
  <si>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</si>
  <si>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</si>
  <si>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</si>
  <si>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</si>
  <si>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</si>
  <si>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</si>
  <si>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</si>
  <si>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</si>
  <si>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</si>
  <si>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</si>
  <si>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</si>
  <si>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</si>
  <si>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</si>
  <si>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</si>
  <si>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</si>
  <si>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</si>
  <si>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</si>
  <si>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</si>
  <si>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</si>
  <si>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</si>
  <si>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</si>
  <si>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</si>
  <si>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</si>
  <si>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</si>
  <si>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</si>
  <si>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</si>
  <si>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</si>
  <si>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</si>
  <si>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</si>
  <si>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</si>
  <si>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</si>
  <si>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</si>
  <si>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</si>
  <si>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</si>
  <si>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</si>
  <si>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</si>
  <si>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</si>
  <si>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</si>
  <si>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</si>
  <si>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</si>
  <si>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</si>
  <si>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</si>
  <si>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</si>
  <si>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</si>
  <si>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</si>
  <si>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</si>
  <si>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</si>
  <si>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</si>
  <si>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</si>
  <si>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</si>
  <si>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</si>
  <si>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</si>
  <si>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</si>
  <si>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</si>
  <si>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</si>
  <si>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</si>
  <si>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</si>
  <si>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</si>
  <si>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</si>
  <si>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</si>
  <si>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</si>
  <si>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</si>
  <si>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</si>
  <si>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</si>
  <si>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</si>
  <si>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</si>
  <si>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</si>
  <si>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</si>
  <si>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</si>
  <si>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</si>
  <si>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</si>
  <si>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</si>
  <si>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</si>
  <si>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</si>
  <si>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</si>
  <si>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</si>
  <si>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</si>
  <si>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</si>
  <si>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</si>
  <si>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</si>
  <si>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</si>
  <si>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</si>
  <si>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</si>
  <si>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</si>
  <si>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</si>
  <si>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</si>
  <si>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</si>
  <si>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</si>
  <si>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</si>
  <si>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</si>
  <si>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</si>
  <si>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</si>
  <si>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</si>
  <si>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</si>
  <si>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</si>
  <si>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</si>
  <si>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</si>
  <si>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</si>
  <si>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</si>
  <si>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</si>
  <si>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</si>
  <si>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</si>
  <si>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</si>
  <si>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</si>
  <si>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</si>
  <si>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</si>
  <si>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</si>
  <si>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</si>
  <si>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</si>
  <si>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</si>
  <si>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</si>
  <si>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</si>
  <si>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</si>
  <si>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</si>
  <si>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</si>
  <si>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</si>
  <si>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</si>
  <si>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</si>
  <si>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</si>
  <si>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</si>
  <si>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</si>
  <si>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</si>
  <si>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</si>
  <si>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</si>
  <si>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</si>
  <si>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</si>
  <si>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</si>
  <si>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</si>
  <si>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</si>
  <si>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</si>
  <si>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</si>
  <si>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</si>
  <si>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</si>
  <si>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</si>
  <si>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</si>
  <si>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</si>
  <si>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</si>
  <si>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</si>
  <si>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</si>
  <si>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</si>
  <si>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</si>
  <si>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</si>
  <si>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</si>
  <si>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</si>
  <si>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</si>
  <si>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</si>
  <si>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</si>
  <si>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</si>
  <si>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</si>
  <si>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</si>
  <si>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</si>
  <si>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</si>
  <si>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</si>
  <si>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</si>
  <si>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</si>
  <si>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</si>
  <si>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</si>
  <si>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</si>
  <si>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</si>
  <si>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</si>
  <si>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</si>
  <si>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</si>
  <si>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</si>
  <si>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</si>
  <si>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</si>
  <si>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</si>
  <si>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</si>
  <si>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</si>
  <si>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</si>
  <si>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</si>
  <si>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</si>
  <si>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</si>
  <si>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</si>
  <si>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</si>
  <si>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</si>
  <si>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</si>
  <si>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</si>
  <si>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</si>
  <si>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</si>
  <si>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</si>
  <si>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</si>
  <si>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</si>
  <si>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</si>
  <si>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</si>
  <si>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</si>
  <si>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t>
  </si>
  <si>
    <t xml:space="preserve"> PCM-20250215-00000830 </t>
  </si>
  <si>
    <t>LTE site still down and  site located in aramco area access issue need special permission</t>
  </si>
  <si>
    <t>PCM-20251108-00000782</t>
  </si>
  <si>
    <t>Down again ETA 60 mins</t>
  </si>
  <si>
    <t xml:space="preserve">PCM-20251108-00000817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</si>
  <si>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</si>
  <si>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</si>
  <si>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</si>
  <si>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</si>
  <si>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</si>
  <si>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</si>
  <si>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</si>
  <si>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</si>
  <si>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</si>
  <si>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</si>
  <si>
    <t>TT-20251108-00363 / no PCM</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</si>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</sst>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306.81710995370668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45969.765535879633</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45969.765535879633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45969.765535879633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45969.765535879633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45969.765535879633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45969.765535879633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45969.765535879633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45969.765535879633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45969.765535879633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45969.765535879633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45969.765535879633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45969.765535879633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45969.765535879633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45969.765535879633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45969.765535879633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45969.765535879633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45969.765535879633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45969.765535879633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45969.765535879633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45969.765535879633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45969.765535879633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45969.765535879633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45969.765535879633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45969.765535879633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45969.765535879633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45969.765535879633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45969.765535879633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45969.765535879633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45969.765535879633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45969.765535879633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45969.765535879633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45969.765535879633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45969.765535879633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45969.765535879633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45969.765535879633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45969.765535879633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45969.765535879633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45969.765535879633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45969.765535879633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45969.765535879633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45969.765535879633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45969.765535879633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45969.765535879633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45969.765535879633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45969.765535879633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45969.765535879633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45969.765535879633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45969.765535879633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45969.765535879633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45969.765535879633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45969.765535879633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45969.765535879633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45969.765535879633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45969.765535879633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45969.765535879633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45969.765535879633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45969.765535879633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45969.765535879633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45969.765535879633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45969.765535879633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45969.765535879633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45969.765535879633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45969.765535879633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45969.765535879633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45969.765535879633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45969.765535879633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45969.765535879633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4715066-ADF3-4A3D-8EC2-B95726D2217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144.76569791667134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45969.765535879633</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45969.765535879633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45969.765535879633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45969.765535879633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45969.765535879633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45969.765535879633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45969.765535879633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45969.765535879633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45969.765535879633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45969.765535879633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45969.765535879633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45969.765535879633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45969.765535879633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45969.765535879633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45969.765535879633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45969.765535879633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45969.765535879633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45969.765535879633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45969.765535879633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45969.765535879633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45969.765535879633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45969.765535879633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45969.765535879633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45969.765535879633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45969.765535879633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45969.765535879633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45969.765535879633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45969.765535879633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45969.765535879633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45969.765535879633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45969.765535879633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45969.765535879633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45969.765535879633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45969.765535879633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45969.765535879633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45969.765535879633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45969.765535879633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45969.765535879633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45969.765535879633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45969.765535879633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45969.765535879633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45969.765535879633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45969.765535879633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45969.765535879633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45969.765535879633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45969.765535879633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45969.765535879633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45969.765535879633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45969.765535879633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45969.765535879633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45969.765535879633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45969.765535879633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45969.765535879633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45969.765535879633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45969.765535879633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45969.765535879633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45969.765535879633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45969.765535879633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45969.765535879633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45969.765535879633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45969.765535879633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45969.765535879633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45969.765535879633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45969.765535879633</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45969.765535879633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45969.765535879633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45969.765535879633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45969.765535879633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45969.765535879633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45969.765535879633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45969.765535879633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45969.765535879633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45969.765535879633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45969.765535879633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45969.765535879633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45969.765535879633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45969.765535879633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45969.765535879633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45969.765535879633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45969.765535879633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45969.765535879633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45969.765535879633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45969.765535879633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45969.765535879633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45969.765535879633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45969.765535879633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45969.765535879633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45969.765535879633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45969.765535879633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45969.765535879633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45969.765535879633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45969.765535879633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45969.765535879633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45969.765535879633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45969.765535879633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45969.765535879633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45969.765535879633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45969.765535879633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45969.765535879633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45969.765535879633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45969.765535879633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45969.765535879633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45969.765535879633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45969.765535879633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45969.765535879633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45969.765535879633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45969.765535879633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45969.765535879633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45969.765535879633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45969.765535879633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45969.765535879633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45969.765535879633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45969.765535879633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45969.765535879633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45969.765535879633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45969.765535879633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45969.765535879633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45969.765535879633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45969.765535879633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45969.765535879633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45969.765535879633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45969.765535879633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45969.765535879633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45969.765535879633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45969.765535879633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45969.765535879633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45969.765535879633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45969.765535879633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45969.765535879633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45969.765535879633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45969.765535879633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45969.765535879633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45969.765535879633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45969.765535879633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45969.765535879633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45969.765535879633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45969.765535879633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45969.765535879633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45969.765535879633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45969.765535879633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45969.765535879633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45969.765535879633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45969.765535879633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45969.765535879633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45969.765535879633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45969.765535879633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45969.765535879633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45969.765535879633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45969.765535879633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45969.765535879633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45969.765535879633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45969.765535879633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45969.765535879633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45969.765535879633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45969.765535879633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45969.765535879633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45969.765535879633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45969.765535879633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45969.765535879633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45969.765535879633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45969.765535879633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45969.765535879633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45969.765535879633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45969.765535879633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45969.765535879633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45969.765535879633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45969.765535879633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45969.765535879633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45969.765535879633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45969.765535879633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45969.765535879633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45969.765535879633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45969.765535879633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45969.765535879633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45969.765535879633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45969.765535879633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45969.765535879633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45969.765535879633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45969.765535879633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45969.765535879633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45969.765535879633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45969.765535879633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45969.765535879633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45969.765535879633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45969.765535879633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45969.765535879633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45969.765535879633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45969.765535879633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45969.765535879633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45969.765535879633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45969.765535879633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45969.765535879633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45969.765535879633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45969.765535879633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45969.765535879633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45969.765535879633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45969.765535879633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45969.765535879633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45969.765535879633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45969.765535879633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45969.765535879633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45969.765535879633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45969.765535879633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45969.765535879633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45969.765535879633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45969.765535879633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45969.765535879633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45969.765535879633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45969.765535879633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45969.765535879633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45969.765535879633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45969.765535879633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45969.765535879633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45969.765535879633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45969.765535879633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45969.765535879633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45969.765535879633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45969.765535879633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45969.765535879633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45969.765535879633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45969.765535879633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45969.765535879633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45969.765535879633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45969.765535879633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45969.765535879633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45969.765535879633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45969.765535879633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45969.765535879633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45969.765535879633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45969.765535879633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45969.765535879633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45969.765535879633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45969.765535879633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45969.765535879633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45969.765535879633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45969.765535879633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45969.765535879633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45969.765535879633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45969.765535879633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45969.765535879633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45969.765535879633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45969.765535879633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45969.765535879633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45969.765535879633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45969.765535879633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45969.765535879633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45969.765535879633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45969.765535879633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45969.765535879633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45969.765535879633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45969.765535879633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45969.765535879633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45969.765535879633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45969.765535879633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45969.765535879633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45969.765535879633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45969.765535879633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45969.765535879633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45969.765535879633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45969.765535879633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45969.765535879633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45969.765535879633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45969.765535879633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45969.765535879633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45969.765535879633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45969.765535879633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45969.765535879633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45969.765535879633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45969.765535879633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45969.765535879633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45969.765535879633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45969.765535879633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45969.765535879633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45969.765535879633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45969.765535879633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45969.765535879633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45969.765535879633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45969.765535879633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45969.765535879633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45969.765535879633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45969.765535879633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45969.765535879633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45969.765535879633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45969.765535879633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45969.765535879633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45969.765535879633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45969.765535879633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45969.765535879633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45969.765535879633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45969.765535879633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45969.765535879633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45969.765535879633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45969.765535879633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45969.765535879633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45969.765535879633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45969.765535879633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45969.765535879633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45969.765535879633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45969.765535879633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45969.765535879633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45969.765535879633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45969.765535879633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45969.765535879633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45969.765535879633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45969.765535879633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45969.765535879633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45969.765535879633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45969.765535879633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45969.765535879633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45969.765535879633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45969.765535879633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45969.765535879633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45969.765535879633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45969.765535879633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45969.765535879633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45969.765535879633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45969.765535879633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45969.765535879633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45969.765535879633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45969.765535879633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45969.765535879633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45969.765535879633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45969.765535879633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45969.765535879633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45969.765535879633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45969.765535879633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45969.765535879633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45969.765535879633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45969.765535879633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45969.765535879633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45969.765535879633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45969.765535879633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45969.765535879633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45969.765535879633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45969.765535879633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45969.765535879633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45969.765535879633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45969.765535879633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45969.765535879633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45969.765535879633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45969.765535879633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45969.765535879633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45969.765535879633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45969.765535879633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45969.765535879633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45969.765535879633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45969.765535879633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45969.765535879633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45969.765535879633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45969.765535879633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45969.765535879633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45969.765535879633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45969.765535879633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45969.765535879633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45969.765535879633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45969.765535879633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45969.765535879633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45969.765535879633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45969.765535879633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45969.765535879633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45969.765535879633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45969.765535879633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45969.765535879633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45969.765535879633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45969.765535879633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45969.765535879633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45969.765535879633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45969.765535879633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45969.765535879633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45969.765535879633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45969.765535879633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45969.765535879633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45969.765535879633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45969.765535879633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45969.765535879633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45969.765535879633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45969.765535879633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45969.765535879633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45969.765535879633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45969.765535879633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45969.765535879633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45969.765535879633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45969.765535879633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45969.765535879633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45969.765535879633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45969.765535879633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45969.765535879633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45969.765535879633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45969.765535879633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45969.765535879633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45969.765535879633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45969.765535879633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45969.765535879633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45969.765535879633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45969.765535879633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45969.765535879633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45969.765535879633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45969.765535879633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45969.765535879633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45969.765535879633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45969.765535879633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45969.765535879633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45969.765535879633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45969.765535879633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45969.765535879633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45969.765535879633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45969.765535879633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45969.765535879633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45969.765535879633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45969.765535879633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45969.765535879633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45969.765535879633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45969.765535879633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45969.765535879633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45969.765535879633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45969.765535879633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45969.765535879633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45969.765535879633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45969.765535879633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45969.765535879633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45969.765535879633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45969.765535879633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45969.765535879633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45969.765535879633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45969.765535879633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45969.765535879633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45969.765535879633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45969.765535879633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45969.765535879633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45969.765535879633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45969.765535879633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45969.765535879633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45969.765535879633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45969.765535879633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45969.765535879633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45969.765535879633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45969.765535879633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45969.765535879633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45969.765535879633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45969.765535879633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45969.765535879633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45969.765535879633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45969.765535879633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45969.765535879633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45969.765535879633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45969.765535879633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45969.765535879633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45969.765535879633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45969.765535879633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45969.765535879633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45969.765535879633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45969.765535879633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45969.765535879633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45969.765535879633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45969.765535879633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45969.765535879633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45969.765535879633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45969.765535879633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45969.765535879633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45969.765535879633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45969.765535879633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45969.765535879633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45969.765535879633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45969.765535879633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45969.765535879633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45969.765535879633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45969.765535879633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45969.765535879633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45969.765535879633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45969.765535879633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45969.765535879633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45969.765535879633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45969.765535879633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45969.765535879633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45969.765535879633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45969.765535879633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45969.765535879633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45969.765535879633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45969.765535879633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45969.765535879633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45969.765535879633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45969.765535879633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45969.765535879633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45969.765535879633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45969.765535879633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45969.765535879633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45969.765535879633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45969.765535879633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45969.765535879633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45969.765535879633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45969.765535879633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45969.765535879633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45969.765535879633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45969.765535879633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45969.765535879633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45969.765535879633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45969.765535879633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45969.765535879633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45969.765535879633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45969.765535879633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45969.765535879633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45969.765535879633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45969.765535879633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45969.765535879633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45969.765535879633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45969.765535879633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45969.765535879633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45969.765535879633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45969.765535879633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45969.765535879633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45969.765535879633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45969.765535879633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45969.765535879633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45969.765535879633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45969.765535879633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45969.765535879633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45969.765535879633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45969.765535879633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45969.765535879633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45969.765535879633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45969.765535879633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45969.765535879633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45969.765535879633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45969.765535879633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45969.765535879633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45969.765535879633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45969.765535879633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45969.765535879633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45969.765535879633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45969.765535879633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45969.765535879633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45969.765535879633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45969.765535879633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45969.765535879633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45969.765535879633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45969.765535879633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45969.765535879633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45969.765535879633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45969.765535879633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45969.765535879633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45969.765535879633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45969.765535879633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45969.765535879633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45969.765535879633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45969.765535879633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45969.765535879633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45969.765535879633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45969.765535879633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45969.765535879633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45969.765535879633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45969.765535879633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45969.765535879633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45969.765535879633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45969.765535879633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45969.765535879633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45969.765535879633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45969.765535879633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45969.765535879633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45969.765535879633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45969.765535879633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45969.765535879633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45969.765535879633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45969.765535879633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45969.765535879633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45969.765535879633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45969.765535879633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45969.765535879633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45969.765535879633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45969.765535879633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45969.765535879633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45969.765535879633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45969.765535879633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45969.765535879633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45969.765535879633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45969.765535879633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45969.765535879633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45969.765535879633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45969.765535879633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45969.765535879633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45969.765535879633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45969.765535879633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45969.765535879633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45969.765535879633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45969.765535879633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45969.765535879633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45969.765535879633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45969.765535879633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45969.765535879633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45969.765535879633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45969.765535879633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45969.765535879633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45969.765535879633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45969.765535879633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45969.765535879633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45969.765535879633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45969.765535879633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45969.765535879633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45969.765535879633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45969.765535879633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45969.765535879633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45969.765535879633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45969.765535879633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45969.765535879633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45969.765535879633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45969.765535879633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45969.765535879633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45969.765535879633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45969.765535879633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45969.765535879633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45969.765535879633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45969.765535879633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45969.765535879633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45969.765535879633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45969.765535879633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45969.765535879633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45969.765535879633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45969.765535879633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45969.765535879633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45969.765535879633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45969.765535879633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45969.765535879633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45969.765535879633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45969.765535879633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45969.765535879633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45969.765535879633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45969.765535879633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45969.765535879633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45969.765535879633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45969.765535879633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45969.765535879633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45969.765535879633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45969.765535879633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45969.765535879633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45969.765535879633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45969.765535879633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45969.765535879633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45969.765535879633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45969.765535879633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45969.765535879633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45969.765535879633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45969.765535879633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45969.765535879633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45969.765535879633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45969.765535879633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45969.765535879633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45969.765535879633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45969.765535879633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45969.765535879633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45969.765535879633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45969.765535879633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45969.765535879633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45969.765535879633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45969.765535879633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45969.765535879633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45969.765535879633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45969.765535879633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45969.765535879633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45969.765535879633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45969.765535879633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45969.765535879633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45969.765535879633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45969.765535879633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45969.765535879633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45969.765535879633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45969.765535879633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45969.765535879633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45969.765535879633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45969.765535879633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45969.765535879633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45969.765535879633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45969.765535879633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45969.765535879633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45969.765535879633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45969.765535879633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45969.765535879633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45969.765535879633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45969.765535879633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45969.765535879633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45969.765535879633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45969.765535879633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45969.765535879633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45969.765535879633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45969.765535879633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45969.765535879633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45969.765535879633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45969.765535879633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45969.765535879633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45969.765535879633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45969.765535879633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45969.765535879633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45969.765535879633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45969.765535879633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45969.765535879633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45969.765535879633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45969.765535879633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45969.765535879633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45969.765535879633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45969.765535879633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45969.765535879633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45969.765535879633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45969.765535879633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45969.765535879633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45969.765535879633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45969.765535879633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45969.765535879633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45969.765535879633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45969.765535879633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45969.765535879633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45969.765535879633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45969.765535879633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45969.765535879633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45969.765535879633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45969.765535879633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45969.765535879633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45969.765535879633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45969.765535879633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45969.765535879633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45969.765535879633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45969.765535879633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45969.765535879633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45969.765535879633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45969.765535879633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45969.765535879633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45969.765535879633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45969.765535879633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45969.765535879633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45969.765535879633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45969.765535879633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45969.765535879633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45969.765535879633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45969.765535879633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45969.765535879633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45969.765535879633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45969.765535879633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45969.765535879633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45969.765535879633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45969.765535879633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45969.765535879633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45969.765535879633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45969.765535879633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45969.765535879633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45969.765535879633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45969.765535879633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45969.765535879633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45969.765535879633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45969.765535879633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45969.765535879633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45969.765535879633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45969.765535879633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45969.765535879633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45969.765535879633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45969.765535879633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45969.765535879633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45969.765535879633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45969.765535879633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45969.765535879633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45969.765535879633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45969.765535879633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45969.765535879633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45969.765535879633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45969.765535879633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45969.765535879633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45969.765535879633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45969.765535879633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45969.765535879633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45969.765535879633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45969.765535879633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45969.765535879633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45969.765535879633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45969.765535879633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45969.765535879633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45969.765535879633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45969.765535879633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45969.765535879633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45969.765535879633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45969.765535879633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45969.765535879633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45969.765535879633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45969.765535879633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45969.765535879633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45969.765535879633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45969.765535879633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45969.765535879633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45969.765535879633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45969.765535879633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45969.765535879633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45969.765535879633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45969.765535879633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45969.765535879633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45969.765535879633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45969.765535879633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45969.765535879633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45969.765535879633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45969.765535879633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45969.765535879633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45969.765535879633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45969.765535879633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45969.765535879633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45969.765535879633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45969.765535879633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45969.765535879633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45969.765535879633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45969.765535879633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45969.765535879633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45969.765535879633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45969.765535879633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45969.765535879633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45969.765535879633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45969.765535879633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45969.765535879633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45969.765535879633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45969.765535879633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45969.765535879633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45969.765535879633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45969.765535879633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45969.765535879633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45969.765535879633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45969.765535879633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45969.765535879633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45969.765535879633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45969.765535879633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45969.765535879633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45969.765535879633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45969.765535879633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45969.765535879633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45969.765535879633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45969.765535879633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45969.765535879633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45969.765535879633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45969.765535879633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45969.765535879633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45969.765535879633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45969.765535879633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45969.765535879633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45969.765535879633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45969.765535879633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45969.765535879633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45969.765535879633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45969.765535879633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45969.765535879633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45969.765535879633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45969.765535879633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45969.765535879633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45969.765535879633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45969.765535879633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45969.765535879633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45969.765535879633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45969.765535879633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45969.765535879633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45969.765535879633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45969.765535879633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45969.765535879633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45969.765535879633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45969.765535879633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45969.765535879633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45969.765535879633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45969.765535879633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45969.765535879633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45969.765535879633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45969.765535879633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45969.765535879633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45969.765535879633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45969.765535879633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45969.765535879633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45969.765535879633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45969.765535879633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45969.765535879633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45969.765535879633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45969.765535879633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45969.765535879633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45969.765535879633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45969.765535879633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45969.765535879633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45969.765535879633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45969.765535879633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45969.765535879633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45969.765535879633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45969.765535879633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45969.765535879633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45969.765535879633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45969.765535879633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45969.765535879633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45969.765535879633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45969.765535879633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45969.765535879633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45969.765535879633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45969.765535879633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45969.765535879633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45969.765535879633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45969.765535879633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45969.765535879633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45969.765535879633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45969.765535879633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45969.765535879633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45969.765535879633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45969.765535879633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45969.765535879633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45969.765535879633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45969.765535879633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45969.765535879633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45969.765535879633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45969.765535879633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45969.765535879633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45969.765535879633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45969.765535879633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45969.765535879633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45969.765535879633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45969.765535879633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45969.765535879633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45969.765535879633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45969.765535879633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45969.765535879633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45969.765535879633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45969.765535879633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45969.765535879633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45969.765535879633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45969.765535879633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45969.765535879633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45969.765535879633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45969.765535879633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45969.765535879633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45969.765535879633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45969.765535879633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45969.765535879633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45969.765535879633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45969.765535879633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45969.765535879633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45969.765535879633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45969.765535879633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45969.765535879633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45969.765535879633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45969.765535879633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45969.765535879633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45969.765535879633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45969.765535879633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45969.765535879633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45969.765535879633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45969.765535879633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45969.765535879633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45969.765535879633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45969.765535879633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45969.765535879633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45969.765535879633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45969.765535879633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45969.765535879633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45969.765535879633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45969.765535879633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45969.765535879633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45969.765535879633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45969.765535879633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45969.765535879633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45969.765535879633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45969.765535879633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45969.765535879633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45969.765535879633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45969.765535879633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45969.765535879633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45969.765535879633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45969.765535879633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45969.765535879633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45969.765535879633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45969.765535879633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45969.765535879633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45969.765535879633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45969.765535879633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45969.765535879633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45969.765535879633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45969.765535879633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45969.765535879633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45969.765535879633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45969.765535879633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45969.765535879633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45969.765535879633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45969.765535879633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45969.765535879633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45969.765535879633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45969.765535879633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45969.765535879633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45969.765535879633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45969.765535879633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45969.765535879633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45969.765535879633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45969.765535879633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45969.765535879633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45969.765535879633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45969.765535879633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45969.765535879633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45969.765535879633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45969.765535879633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45969.765535879633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45969.765535879633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45969.765535879633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45969.765535879633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45969.765535879633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45969.765535879633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45969.765535879633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45969.765535879633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45969.765535879633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45969.765535879633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45969.765535879633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45969.765535879633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45969.765535879633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45969.765535879633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45969.765535879633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45969.765535879633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45969.765535879633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45969.765535879633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45969.765535879633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45969.765535879633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45969.765535879633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45969.765535879633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45969.765535879633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45969.765535879633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45969.765535879633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45969.765535879633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45969.765535879633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45969.765535879633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45969.765535879633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45969.765535879633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45969.765535879633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45969.765535879633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45969.765535879633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45969.765535879633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45969.765535879633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45969.765535879633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45969.765535879633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45969.765535879633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45969.765535879633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45969.765535879633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45969.765535879633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45969.765535879633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45969.765535879633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45969.765535879633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45969.765535879633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45969.765535879633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45969.765535879633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45969.765535879633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45969.765535879633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45969.765535879633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45969.765535879633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45969.765535879633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45969.765535879633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45969.765535879633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45969.765535879633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45969.765535879633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45969.765535879633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45969.765535879633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45969.765535879633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45969.765535879633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45969.765535879633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45969.765535879633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45969.765535879633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45969.765535879633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45969.765535879633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45969.765535879633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45969.765535879633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45969.765535879633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45969.765535879633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45969.765535879633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45969.765535879633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45969.765535879633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45969.765535879633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45969.765535879633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45969.765535879633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45969.765535879633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45969.765535879633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45969.765535879633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45969.765535879633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45969.765535879633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45969.765535879633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45969.765535879633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45969.765535879633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45969.765535879633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45969.765535879633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45969.765535879633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45969.765535879633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45969.765535879633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45969.765535879633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45969.765535879633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45969.765535879633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45969.765535879633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45969.765535879633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45969.765535879633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45969.765535879633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45969.765535879633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45969.765535879633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45969.765535879633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45969.765535879633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45969.765535879633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45969.765535879633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45969.765535879633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45969.765535879633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45969.765535879633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45969.765535879633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45969.765535879633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45969.765535879633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45969.765535879633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45969.765535879633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45969.765535879633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45969.765535879633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45969.765535879633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45969.765535879633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45969.765535879633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45969.765535879633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45969.765535879633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45969.765535879633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45969.765535879633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45969.765535879633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45969.765535879633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45969.765535879633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45969.765535879633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45969.765535879633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45969.765535879633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45969.765535879633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45969.765535879633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266.28481828703661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45969.765535879633</v>
      </c>
      <c r="H3" s="96">
        <v>45969.690370370372</v>
      </c>
      <c r="I3" s="135" t="str">
        <f>IFERROR(VLOOKUP(D3,DB!A:F,6,0),"")</f>
        <v>Generator-SG</v>
      </c>
      <c r="J3" s="135" t="str">
        <f>IFERROR(VLOOKUP(D3,DB!A:G,7,0),"")</f>
        <v>Vandalized</v>
      </c>
      <c r="K3" s="98" t="s">
        <v>39112</v>
      </c>
      <c r="L3" s="92" t="str">
        <f>IFERROR(VLOOKUP(D3,DB!A:I,9,0),"")</f>
        <v>Latis</v>
      </c>
    </row>
    <row r="4" spans="1:16" ht="15" customHeight="1">
      <c r="A4" s="135" t="s">
        <v>39113</v>
      </c>
      <c r="B4" s="135" t="str">
        <f>IFERROR(VLOOKUP(D4,DB!A:K,11,0),"")</f>
        <v>R4</v>
      </c>
      <c r="C4" s="94">
        <v>1</v>
      </c>
      <c r="D4" s="92" t="s">
        <v>36067</v>
      </c>
      <c r="E4" s="95" t="s">
        <v>39021</v>
      </c>
      <c r="F4" s="96">
        <v>45969.461099537039</v>
      </c>
      <c r="G4" s="136">
        <f t="shared" ca="1" si="0"/>
        <v>0.30443634259427199</v>
      </c>
      <c r="H4" s="96">
        <v>45969.764120370368</v>
      </c>
      <c r="I4" s="135" t="str">
        <f>IFERROR(VLOOKUP(D4,DB!A:F,6,0),"")</f>
        <v>SCECO</v>
      </c>
      <c r="J4" s="135" t="str">
        <f>IFERROR(VLOOKUP(D4,DB!A:G,7,0),"")</f>
        <v>Dead</v>
      </c>
      <c r="K4" s="98"/>
      <c r="L4" s="92" t="str">
        <f>IFERROR(VLOOKUP(D4,DB!A:I,9,0),"")</f>
        <v>Latis</v>
      </c>
    </row>
    <row r="5" spans="1:16" ht="15" customHeight="1">
      <c r="A5" s="135"/>
      <c r="B5" s="135" t="str">
        <f>IFERROR(VLOOKUP(D5,DB!A:K,11,0),"")</f>
        <v/>
      </c>
      <c r="C5" s="94"/>
      <c r="D5" s="92"/>
      <c r="E5" s="95"/>
      <c r="F5" s="96"/>
      <c r="G5" s="136">
        <f t="shared" ca="1" si="0"/>
        <v>45969.765535879633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45969.765535879633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45969.765535879633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45969.765535879633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45969.765535879633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45969.765535879633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45969.765535879633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45969.765535879633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45969.765535879633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45969.765535879633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45969.765535879633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45969.765535879633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45969.765535879633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45969.765535879633</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45969.765535879633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45969.765535879633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45969.765535879633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45969.765535879633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45969.765535879633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45969.765535879633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45969.765535879633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45969.765535879633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45969.765535879633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45969.765535879633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45969.765535879633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45969.765535879633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45969.765535879633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45969.765535879633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45969.765535879633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45969.765535879633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45969.765535879633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45969.765535879633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45969.765535879633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45969.765535879633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45969.765535879633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45969.765535879633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45969.765535879633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45969.765535879633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45969.765535879633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45969.765535879633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45969.765535879633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45969.765535879633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45969.765535879633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45969.765535879633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45969.765535879633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45969.765535879633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45969.765535879633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45969.765535879633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45969.765535879633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45969.765535879633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45969.765535879633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45969.765535879633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45969.765535879633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45969.765535879633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45969.765535879633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45969.765535879633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45969.765535879633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45969.765535879633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45969.765535879633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45969.765535879633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45969.765535879633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45969.765535879633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45969.765535879633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45969.765535879633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45969.765535879633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45969.765535879633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45969.765535879633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45969.765535879633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45969.765535879633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45969.765535879633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45969.765535879633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45969.765535879633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45969.765535879633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45969.765535879633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45969.765535879633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45969.765535879633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45969.765535879633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45969.765535879633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45969.765535879633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45969.765535879633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45969.765535879633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45969.765535879633</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77.933475694444496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43.576658564816171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56" ca="1" si="1">IFERROR(NOW()-F4,"")</f>
        <v>21.104424768520403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45969.765535879633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45969.765535879633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45969.765535879633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45969.765535879633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45969.765535879633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45969.765535879633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45969.765535879633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45969.765535879633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45969.765535879633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45969.765535879633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45969.765535879633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45969.765535879633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45969.765535879633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45969.765535879633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45969.765535879633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45969.765535879633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45969.765535879633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45969.765535879633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45969.765535879633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45969.765535879633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45969.765535879633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45969.765535879633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45969.765535879633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45969.765535879633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45969.765535879633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45969.765535879633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45969.765535879633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45969.765535879633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45969.765535879633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45969.765535879633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45969.765535879633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45969.765535879633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45969.765535879633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45969.765535879633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45969.765535879633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45969.765535879633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45969.765535879633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45969.765535879633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45969.765535879633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45969.765535879633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45969.765535879633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45969.765535879633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45969.765535879633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45969.765535879633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45969.765535879633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45969.765535879633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45969.765535879633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45969.765535879633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45969.765535879633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45969.765535879633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45969.765535879633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45969.765535879633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45969.765535879633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45969.765535879633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45969.765535879633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45969.765535879633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45969.765535879633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45969.765535879633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45969.765535879633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45969.765535879633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45969.765535879633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45969.765535879633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45969.765535879633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45969.765535879633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45969.765535879633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45969.765535879633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45969.765535879633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45969.765535879633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45969.765535879633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45969.765535879633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45969.765535879633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45969.765535879633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45969.765535879633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45969.765535879633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45969.765535879633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45969.765535879633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45969.765535879633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45969.765535879633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45969.765535879633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45969.765535879633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45969.765535879633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45969.765535879633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45969.765535879633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45969.765535879633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45969.765535879633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45969.765535879633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45969.765535879633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45969.765535879633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45969.765535879633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45969.765535879633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45969.765535879633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45969.765535879633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45969.765535879633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45969.765535879633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45969.765535879633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45969.765535879633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45969.765535879633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45969.765535879633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45969.765535879633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45969.765535879633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45969.765535879633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45969.765535879633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45969.765535879633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45969.765535879633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45969.765535879633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45969.765535879633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45969.765535879633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45969.765535879633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45969.765535879633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45969.765535879633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45969.765535879633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45969.765535879633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45969.765535879633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45969.765535879633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45969.765535879633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45969.765535879633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45969.765535879633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45969.765535879633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45969.765535879633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45969.765535879633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45969.765535879633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45969.765535879633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45969.765535879633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45969.765535879633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45969.765535879633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45969.765535879633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45969.765535879633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45969.765535879633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45969.765535879633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45969.765535879633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45969.765535879633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45969.765535879633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45969.765535879633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45969.765535879633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45969.765535879633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45969.765535879633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45969.765535879633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45969.765535879633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45969.765535879633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45969.765535879633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45969.765535879633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45969.765535879633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45969.765535879633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45969.765535879633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45969.765535879633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45969.765535879633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45969.765535879633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45969.765535879633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45969.765535879633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45969.765535879633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45969.765535879633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45969.765535879633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45969.765535879633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45969.765535879633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45969.765535879633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45969.765535879633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45969.765535879633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45969.765535879633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45969.765535879633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45969.765535879633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45969.765535879633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45969.765535879633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45969.765535879633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45969.765535879633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45969.765535879633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45969.765535879633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45969.765535879633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45969.765535879633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45969.765535879633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45969.765535879633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45969.765535879633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45969.765535879633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45969.765535879633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45969.765535879633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45969.765535879633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45969.765535879633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45969.765535879633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45969.765535879633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45969.765535879633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45969.765535879633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45969.765535879633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45969.765535879633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45969.765535879633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45969.765535879633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45969.765535879633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45969.765535879633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45969.765535879633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45969.765535879633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45969.765535879633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45969.765535879633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45969.765535879633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45969.765535879633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45969.765535879633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45969.765535879633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45969.765535879633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45969.765535879633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45969.765535879633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45969.765535879633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45969.765535879633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45969.765535879633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45969.765535879633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45969.765535879633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45969.765535879633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45969.765535879633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45969.765535879633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45969.765535879633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45969.765535879633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45969.765535879633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45969.765535879633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45969.765535879633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45969.765535879633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45969.765535879633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45969.765535879633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45969.765535879633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45969.765535879633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45969.765535879633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45969.765535879633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45969.765535879633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45969.765535879633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45969.765535879633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45969.765535879633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45969.765535879633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45969.765535879633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45969.765535879633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45969.765535879633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45969.765535879633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45969.765535879633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45969.765535879633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45969.765535879633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45969.765535879633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45969.765535879633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45969.765535879633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45969.765535879633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45969.765535879633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45969.765535879633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45969.765535879633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45969.765535879633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45969.765535879633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45969.765535879633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45969.765535879633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45969.765535879633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45969.765535879633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45969.765535879633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45969.765535879633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45969.765535879633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45969.765535879633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45969.765535879633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45969.765535879633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45969.765535879633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45969.765535879633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45969.765535879633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45969.765535879633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45969.765535879633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45969.765535879633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45969.765535879633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45969.765535879633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45969.765535879633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45969.765535879633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45969.765535879633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45969.765535879633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45969.765535879633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45969.765535879633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2</v>
      </c>
      <c r="D2" s="145" t="s">
        <v>35165</v>
      </c>
      <c r="E2" s="124"/>
      <c r="F2" s="144"/>
      <c r="G2" s="105">
        <f t="shared" ref="G2:G7" ca="1" si="0">IFERROR(NOW()-F2,"-")</f>
        <v>45969.765535879633</v>
      </c>
      <c r="H2" s="144">
        <v>45969.679212962961</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1</v>
      </c>
      <c r="D3" s="145" t="s">
        <v>37476</v>
      </c>
      <c r="E3" s="124"/>
      <c r="F3" s="144"/>
      <c r="G3" s="105">
        <f t="shared" ca="1" si="0"/>
        <v>45969.765535879633</v>
      </c>
      <c r="H3" s="144">
        <v>45969.683680555558</v>
      </c>
      <c r="I3" s="142" t="str">
        <f>IFERROR(VLOOKUP(D3,DB!A:F,6,0),"")</f>
        <v>Generator-SG</v>
      </c>
      <c r="J3" s="142" t="str">
        <f>IFERROR(VLOOKUP(D3,DB!A:G,7,0),"")</f>
        <v>Dead</v>
      </c>
      <c r="K3" s="146" t="s">
        <v>39125</v>
      </c>
      <c r="L3" s="147" t="str">
        <f>IFERROR(VLOOKUP(D3,DB!A:I,9,0),"")</f>
        <v>Latis</v>
      </c>
    </row>
    <row r="4" spans="1:16382" ht="31.5" customHeight="1">
      <c r="A4" s="141"/>
      <c r="B4" s="142" t="str">
        <f>IFERROR(VLOOKUP(D4,DB!A:K,11,0),"")</f>
        <v/>
      </c>
      <c r="C4" s="143"/>
      <c r="D4" s="145"/>
      <c r="E4" s="124"/>
      <c r="F4" s="144"/>
      <c r="G4" s="105">
        <f t="shared" ca="1" si="0"/>
        <v>45969.765535879633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45969.765535879633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45969.765535879633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45969.765535879633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45969.765535879633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45969.765535879633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45969.765535879633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45969.765535879633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45969.765535879633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45969.765535879633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45969.765535879633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45969.765535879633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45969.765535879633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45969.765535879633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45969.765535879633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45969.765535879633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45969.765535879633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45969.765535879633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45969.765535879633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45969.765535879633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45969.765535879633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45969.765535879633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45969.765535879633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45969.765535879633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45969.765535879633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45969.765535879633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45969.765535879633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45969.765535879633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45969.765535879633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45969.765535879633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45969.765535879633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45969.765535879633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45969.765535879633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45969.765535879633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45969.765535879633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45969.765535879633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45969.765535879633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45969.765535879633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45969.765535879633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45969.765535879633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45969.765535879633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45969.765535879633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45969.765535879633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45969.765535879633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45969.765535879633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45969.765535879633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45969.765535879633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45969.765535879633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45969.765535879633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45969.765535879633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45969.765535879633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45969.765535879633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45969.765535879633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45969.765535879633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45969.765535879633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45969.765535879633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45969.765535879633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45969.765535879633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45969.765535879633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45969.765535879633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45969.765535879633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45969.765535879633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45969.765535879633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45969.765535879633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45969.765535879633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45969.765535879633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45969.765535879633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45969.765535879633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45969.765535879633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45969.765535879633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45969.765535879633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45969.765535879633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45969.765535879633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45969.765535879633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45969.765535879633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45969.765535879633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45969.765535879633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45969.765535879633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45969.765535879633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45969.765535879633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45969.765535879633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45969.765535879633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45969.765535879633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45969.765535879633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45969.765535879633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45969.765535879633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45969.765535879633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45969.765535879633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45969.765535879633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45969.765535879633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45969.765535879633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45969.765535879633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45969.765535879633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45969.765535879633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45969.765535879633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45969.765535879633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45969.765535879633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45969.765535879633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45969.765535879633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45969.765535879633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45969.765535879633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45969.765535879633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45969.765535879633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45969.765535879633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45969.765535879633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45969.765535879633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45969.765535879633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45969.765535879633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45969.765535879633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45969.765535879633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45969.765535879633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45969.765535879633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45969.765535879633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45969.765535879633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45969.765535879633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45969.765535879633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45969.765535879633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45969.765535879633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45969.765535879633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45969.765535879633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45969.765535879633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45969.765535879633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45969.765535879633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45969.765535879633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45969.765535879633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45969.765535879633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45969.765535879633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45969.765535879633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45969.765535879633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45969.765535879633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45969.765535879633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45969.765535879633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45969.765535879633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45969.765535879633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45969.765535879633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45969.765535879633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45969.765535879633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45969.765535879633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45969.765535879633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45969.765535879633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45969.765535879633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45969.765535879633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45969.765535879633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45969.765535879633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45969.765535879633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45969.765535879633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45969.765535879633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45969.765535879633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45969.765535879633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45969.765535879633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45969.765535879633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45969.765535879633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45969.765535879633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45969.765535879633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45969.765535879633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45969.765535879633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45969.765535879633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45969.765535879633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45969.765535879633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45969.765535879633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45969.765535879633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45969.765535879633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45969.765535879633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45969.765535879633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45969.765535879633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45969.765535879633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45969.765535879633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45969.765535879633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45969.765535879633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45969.765535879633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45969.765535879633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45969.765535879633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45969.765535879633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45969.765535879633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45969.765535879633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45969.765535879633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45969.765535879633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45969.765535879633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45969.765535879633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45969.765535879633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45969.765535879633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45969.765535879633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45969.765535879633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45969.765535879633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45969.765535879633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45969.765535879633</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2025-11-08T15:23:03Z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